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EDRO\BACKUP\ECC\SECRETARIA 2013_2017\DADOS ESTATÍSTICOS\2016\DADOS ESTATÍSTICOS 2016 Secretaria das Regiões\"/>
    </mc:Choice>
  </mc:AlternateContent>
  <bookViews>
    <workbookView xWindow="120" yWindow="60" windowWidth="15135" windowHeight="9405" tabRatio="740" activeTab="1"/>
  </bookViews>
  <sheets>
    <sheet name="Realizado 2016" sheetId="4" r:id="rId1"/>
    <sheet name="acumulado 2016" sheetId="5" r:id="rId2"/>
    <sheet name="RESUMO 1 " sheetId="2" r:id="rId3"/>
    <sheet name="Previsão 2017" sheetId="3" r:id="rId4"/>
    <sheet name="Sugestão Resumo 1" sheetId="8" state="hidden" r:id="rId5"/>
    <sheet name="Sintético 2016" sheetId="7" r:id="rId6"/>
  </sheets>
  <definedNames>
    <definedName name="_xlnm._FilterDatabase" localSheetId="0" hidden="1">'Realizado 2016'!$Q$5:$T$56</definedName>
    <definedName name="_xlnm.Print_Area" localSheetId="1">'acumulado 2016'!$B$2:$E$29</definedName>
    <definedName name="_xlnm.Print_Area" localSheetId="2">'RESUMO 1 '!$B$2:$G$30</definedName>
  </definedNames>
  <calcPr calcId="152511"/>
</workbook>
</file>

<file path=xl/calcChain.xml><?xml version="1.0" encoding="utf-8"?>
<calcChain xmlns="http://schemas.openxmlformats.org/spreadsheetml/2006/main">
  <c r="S56" i="4" l="1"/>
  <c r="R56" i="4"/>
  <c r="Q56" i="4"/>
  <c r="N56" i="4"/>
  <c r="M56" i="4"/>
  <c r="L56" i="4"/>
  <c r="K56" i="4"/>
  <c r="D56" i="4"/>
  <c r="E56" i="4"/>
  <c r="F56" i="4"/>
  <c r="G56" i="4"/>
  <c r="H56" i="4"/>
  <c r="C56" i="4"/>
  <c r="E14" i="8" l="1"/>
  <c r="D14" i="8"/>
  <c r="I13" i="8" l="1"/>
  <c r="I11" i="8"/>
  <c r="J11" i="8"/>
  <c r="I10" i="8"/>
  <c r="J12" i="8"/>
  <c r="I12" i="8"/>
  <c r="J13" i="8"/>
  <c r="D11" i="8" l="1"/>
  <c r="D10" i="8"/>
  <c r="E11" i="8"/>
  <c r="C11" i="8"/>
  <c r="D12" i="8"/>
  <c r="E12" i="8"/>
  <c r="C7" i="8"/>
  <c r="D13" i="8"/>
  <c r="E13" i="8"/>
  <c r="H8" i="8" l="1"/>
  <c r="H12" i="8"/>
  <c r="H9" i="8"/>
  <c r="H13" i="8"/>
  <c r="C14" i="8" l="1"/>
  <c r="C13" i="8"/>
  <c r="C12" i="8"/>
  <c r="C9" i="8"/>
  <c r="C8" i="8"/>
  <c r="H11" i="8" l="1"/>
</calcChain>
</file>

<file path=xl/sharedStrings.xml><?xml version="1.0" encoding="utf-8"?>
<sst xmlns="http://schemas.openxmlformats.org/spreadsheetml/2006/main" count="417" uniqueCount="104">
  <si>
    <t xml:space="preserve"> </t>
  </si>
  <si>
    <t>ENCONTRO DE CASAIS COM CRISTO - ECC</t>
  </si>
  <si>
    <t>2ª ETAPA</t>
  </si>
  <si>
    <t>3ª ETAPA</t>
  </si>
  <si>
    <t xml:space="preserve">Nº de estados/D. Federal </t>
  </si>
  <si>
    <t>Dioceses</t>
  </si>
  <si>
    <t>Cidades</t>
  </si>
  <si>
    <t>Nº de Dioceses</t>
  </si>
  <si>
    <t>Paróquias</t>
  </si>
  <si>
    <t>Setores</t>
  </si>
  <si>
    <t>Encontros</t>
  </si>
  <si>
    <t>Casais</t>
  </si>
  <si>
    <t>Estados</t>
  </si>
  <si>
    <t>Diocese</t>
  </si>
  <si>
    <t>Paroquias</t>
  </si>
  <si>
    <t xml:space="preserve">Casais </t>
  </si>
  <si>
    <t>Eng %</t>
  </si>
  <si>
    <t xml:space="preserve">Nordeste I </t>
  </si>
  <si>
    <t xml:space="preserve">Norte I </t>
  </si>
  <si>
    <t xml:space="preserve">Norte II </t>
  </si>
  <si>
    <t xml:space="preserve">Noroeste </t>
  </si>
  <si>
    <t xml:space="preserve">Segunda  Etapa </t>
  </si>
  <si>
    <t>Terceira Etapa</t>
  </si>
  <si>
    <t xml:space="preserve">Primeira  Etapa </t>
  </si>
  <si>
    <t xml:space="preserve">Nordeste II </t>
  </si>
  <si>
    <t xml:space="preserve">Nordeste III </t>
  </si>
  <si>
    <t xml:space="preserve">Nordeste IV </t>
  </si>
  <si>
    <t xml:space="preserve">Leste I </t>
  </si>
  <si>
    <t xml:space="preserve">Leste II </t>
  </si>
  <si>
    <t>Centro Oeste</t>
  </si>
  <si>
    <t xml:space="preserve">Oeste I </t>
  </si>
  <si>
    <t>Oeste II</t>
  </si>
  <si>
    <t xml:space="preserve">Norte III </t>
  </si>
  <si>
    <t xml:space="preserve">Sul I </t>
  </si>
  <si>
    <t>Sul II</t>
  </si>
  <si>
    <t xml:space="preserve">Sul III </t>
  </si>
  <si>
    <t xml:space="preserve">Sul IV </t>
  </si>
  <si>
    <t xml:space="preserve">Resumo </t>
  </si>
  <si>
    <t xml:space="preserve">ENCONTRO DE CASAIS COM CRISTO - ECC </t>
  </si>
  <si>
    <t xml:space="preserve">Totais </t>
  </si>
  <si>
    <t xml:space="preserve">Cidades </t>
  </si>
  <si>
    <t>Arquidioceses</t>
  </si>
  <si>
    <t>Engajamento em %</t>
  </si>
  <si>
    <t>Engajamento em  %</t>
  </si>
  <si>
    <t xml:space="preserve">                             2ª ETAPA</t>
  </si>
  <si>
    <t>Quantas novas Dioceses</t>
  </si>
  <si>
    <t>Quantas novas Cidades</t>
  </si>
  <si>
    <t>Quantos novos Setores</t>
  </si>
  <si>
    <t>Quantas novas Paróquias</t>
  </si>
  <si>
    <t xml:space="preserve">  </t>
  </si>
  <si>
    <t>Previsao de encontros</t>
  </si>
  <si>
    <t>Previsao de casais</t>
  </si>
  <si>
    <t xml:space="preserve">Previsão de Encontros </t>
  </si>
  <si>
    <t xml:space="preserve">Previsão de Casais </t>
  </si>
  <si>
    <t xml:space="preserve">Previsao de Encontros </t>
  </si>
  <si>
    <t xml:space="preserve">1ª. ETAPA </t>
  </si>
  <si>
    <t xml:space="preserve">ACUMULADOS </t>
  </si>
  <si>
    <t xml:space="preserve">ENCONTROS </t>
  </si>
  <si>
    <t xml:space="preserve">  Encontros </t>
  </si>
  <si>
    <t xml:space="preserve">Casais participantes </t>
  </si>
  <si>
    <t xml:space="preserve">2ª. ETAPA </t>
  </si>
  <si>
    <t xml:space="preserve">3ª. ETAPA </t>
  </si>
  <si>
    <t xml:space="preserve">Nordeste V </t>
  </si>
  <si>
    <t>Região  Leste</t>
  </si>
  <si>
    <t>Região Nordeste</t>
  </si>
  <si>
    <t>Região Norte</t>
  </si>
  <si>
    <r>
      <rPr>
        <b/>
        <sz val="12"/>
        <color theme="1"/>
        <rFont val="Calibri"/>
        <family val="2"/>
        <scheme val="minor"/>
      </rPr>
      <t xml:space="preserve">Região    </t>
    </r>
    <r>
      <rPr>
        <b/>
        <sz val="10"/>
        <color theme="1"/>
        <rFont val="Calibri"/>
        <family val="2"/>
        <scheme val="minor"/>
      </rPr>
      <t>Centro Oeste</t>
    </r>
  </si>
  <si>
    <t>Região        Sul</t>
  </si>
  <si>
    <t xml:space="preserve">1ª Etapa </t>
  </si>
  <si>
    <t xml:space="preserve">2ª  Etapa </t>
  </si>
  <si>
    <t>3ª Etapa</t>
  </si>
  <si>
    <t xml:space="preserve">SECRETARIA NACIONAL </t>
  </si>
  <si>
    <t xml:space="preserve">ENCONTRO DE CASAIS COM CRISTO </t>
  </si>
  <si>
    <t xml:space="preserve">SECRETARIA  NACIONAL </t>
  </si>
  <si>
    <t>Resumo Geral do Realizado em 2014</t>
  </si>
  <si>
    <t>1ª ETAPA</t>
  </si>
  <si>
    <t>Região Sul</t>
  </si>
  <si>
    <t>Região Centro Oeste</t>
  </si>
  <si>
    <t>Região Leste</t>
  </si>
  <si>
    <t xml:space="preserve">Estados + Distrito Federal </t>
  </si>
  <si>
    <t>Resumo Geral da Previsão para 2015</t>
  </si>
  <si>
    <t>NOVOS</t>
  </si>
  <si>
    <t xml:space="preserve">Encontros </t>
  </si>
  <si>
    <t>(Arqui)Dioceses</t>
  </si>
  <si>
    <t>Engajamento</t>
  </si>
  <si>
    <t>EM 2015</t>
  </si>
  <si>
    <t>Total da Região</t>
  </si>
  <si>
    <t>OSCILAÇÃO</t>
  </si>
  <si>
    <t xml:space="preserve">Bandeira e Cleide / Pedro e Edna - Secretaria  Nacional </t>
  </si>
  <si>
    <t xml:space="preserve">Dom Benedito Gonçalves dos Santos - Assist. Eclesiástico Nacional </t>
  </si>
  <si>
    <t>Dados estatisticos referente ao ano de 2016</t>
  </si>
  <si>
    <t>EM 2016</t>
  </si>
  <si>
    <t>Resumo Geral do Realizado em 2016</t>
  </si>
  <si>
    <t>Total de casais nas três etapas em 2016</t>
  </si>
  <si>
    <t>Até 31/12/2016</t>
  </si>
  <si>
    <t>ATUALIZAÇÃO DOS DADOS ESTATÍSTICOS ATÉ 2.016</t>
  </si>
  <si>
    <t>ATE  31/12/2016</t>
  </si>
  <si>
    <t>ATE 31/12/2016</t>
  </si>
  <si>
    <t>Ate 31/12/2015</t>
  </si>
  <si>
    <t>ATÉ  31/12/2015</t>
  </si>
  <si>
    <t>ATÉ 31/12/15</t>
  </si>
  <si>
    <t>Resumo Geral da Previsão para 2017</t>
  </si>
  <si>
    <t>DADOS ESTATISTICOS  - PREVISAO DE IMPLANTAÇAO PARA 2017</t>
  </si>
  <si>
    <t>ENCONTROS REALIZADOS NAS TRÊS ETAPAS EM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</si>
</sst>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3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8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0" fillId="0" borderId="1" xfId="0" applyBorder="1"/>
    <xf numFmtId="0" fontId="0" fillId="0" borderId="14" xfId="0" applyBorder="1"/>
    <xf numFmtId="0" fontId="5" fillId="0" borderId="5" xfId="0" applyFont="1" applyBorder="1"/>
    <xf numFmtId="0" fontId="5" fillId="0" borderId="0" xfId="0" applyFont="1" applyBorder="1"/>
    <xf numFmtId="0" fontId="5" fillId="0" borderId="15" xfId="0" applyFont="1" applyBorder="1"/>
    <xf numFmtId="0" fontId="5" fillId="0" borderId="0" xfId="0" applyFont="1"/>
    <xf numFmtId="0" fontId="9" fillId="0" borderId="13" xfId="0" applyFont="1" applyBorder="1"/>
    <xf numFmtId="0" fontId="6" fillId="0" borderId="5" xfId="0" applyFont="1" applyBorder="1"/>
    <xf numFmtId="0" fontId="12" fillId="0" borderId="0" xfId="0" applyFont="1"/>
    <xf numFmtId="165" fontId="5" fillId="0" borderId="5" xfId="2" applyNumberFormat="1" applyFont="1" applyBorder="1"/>
    <xf numFmtId="0" fontId="3" fillId="0" borderId="0" xfId="0" applyFont="1"/>
    <xf numFmtId="0" fontId="6" fillId="0" borderId="0" xfId="0" applyFont="1"/>
    <xf numFmtId="165" fontId="2" fillId="0" borderId="0" xfId="2" applyNumberFormat="1" applyFont="1" applyBorder="1"/>
    <xf numFmtId="165" fontId="2" fillId="0" borderId="0" xfId="2" applyNumberFormat="1" applyFont="1"/>
    <xf numFmtId="165" fontId="3" fillId="0" borderId="0" xfId="2" applyNumberFormat="1" applyFont="1"/>
    <xf numFmtId="165" fontId="6" fillId="0" borderId="0" xfId="2" applyNumberFormat="1" applyFont="1"/>
    <xf numFmtId="165" fontId="0" fillId="0" borderId="0" xfId="2" applyNumberFormat="1" applyFont="1"/>
    <xf numFmtId="0" fontId="16" fillId="0" borderId="0" xfId="0" applyFont="1" applyBorder="1"/>
    <xf numFmtId="0" fontId="17" fillId="0" borderId="0" xfId="0" applyFont="1" applyBorder="1"/>
    <xf numFmtId="0" fontId="6" fillId="0" borderId="12" xfId="0" applyFont="1" applyBorder="1"/>
    <xf numFmtId="0" fontId="19" fillId="2" borderId="11" xfId="0" applyFont="1" applyFill="1" applyBorder="1" applyAlignment="1">
      <alignment horizontal="center"/>
    </xf>
    <xf numFmtId="0" fontId="19" fillId="2" borderId="20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5" fontId="19" fillId="2" borderId="8" xfId="0" applyNumberFormat="1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15" fontId="19" fillId="2" borderId="19" xfId="0" applyNumberFormat="1" applyFont="1" applyFill="1" applyBorder="1" applyAlignment="1">
      <alignment horizontal="center"/>
    </xf>
    <xf numFmtId="0" fontId="20" fillId="0" borderId="0" xfId="0" applyFont="1" applyBorder="1"/>
    <xf numFmtId="165" fontId="20" fillId="0" borderId="0" xfId="2" applyNumberFormat="1" applyFont="1" applyBorder="1"/>
    <xf numFmtId="0" fontId="20" fillId="0" borderId="0" xfId="0" applyFont="1"/>
    <xf numFmtId="0" fontId="19" fillId="4" borderId="11" xfId="0" applyFont="1" applyFill="1" applyBorder="1" applyAlignment="1">
      <alignment horizontal="center"/>
    </xf>
    <xf numFmtId="0" fontId="19" fillId="4" borderId="20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/>
    </xf>
    <xf numFmtId="0" fontId="19" fillId="4" borderId="21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9" fillId="3" borderId="21" xfId="0" applyFont="1" applyFill="1" applyBorder="1" applyAlignment="1">
      <alignment horizontal="center"/>
    </xf>
    <xf numFmtId="0" fontId="19" fillId="3" borderId="19" xfId="0" applyFont="1" applyFill="1" applyBorder="1" applyAlignment="1">
      <alignment horizontal="center"/>
    </xf>
    <xf numFmtId="3" fontId="0" fillId="0" borderId="0" xfId="0" applyNumberFormat="1"/>
    <xf numFmtId="0" fontId="17" fillId="0" borderId="6" xfId="0" applyFont="1" applyBorder="1" applyAlignment="1"/>
    <xf numFmtId="0" fontId="17" fillId="0" borderId="8" xfId="0" applyFont="1" applyBorder="1" applyAlignment="1"/>
    <xf numFmtId="0" fontId="17" fillId="0" borderId="19" xfId="0" applyFont="1" applyBorder="1" applyAlignment="1"/>
    <xf numFmtId="0" fontId="0" fillId="0" borderId="0" xfId="0" applyFill="1" applyBorder="1"/>
    <xf numFmtId="0" fontId="17" fillId="0" borderId="0" xfId="0" applyFont="1" applyFill="1" applyBorder="1" applyAlignment="1"/>
    <xf numFmtId="0" fontId="17" fillId="0" borderId="18" xfId="0" applyFont="1" applyBorder="1"/>
    <xf numFmtId="0" fontId="25" fillId="7" borderId="0" xfId="0" applyFont="1" applyFill="1"/>
    <xf numFmtId="0" fontId="27" fillId="0" borderId="28" xfId="0" applyFont="1" applyFill="1" applyBorder="1" applyAlignment="1">
      <alignment horizontal="center"/>
    </xf>
    <xf numFmtId="165" fontId="5" fillId="0" borderId="5" xfId="0" applyNumberFormat="1" applyFont="1" applyBorder="1"/>
    <xf numFmtId="165" fontId="5" fillId="0" borderId="0" xfId="0" applyNumberFormat="1" applyFont="1" applyBorder="1"/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24" fillId="7" borderId="18" xfId="0" applyFont="1" applyFill="1" applyBorder="1" applyAlignment="1"/>
    <xf numFmtId="0" fontId="24" fillId="7" borderId="0" xfId="0" applyFont="1" applyFill="1" applyBorder="1" applyAlignment="1"/>
    <xf numFmtId="0" fontId="7" fillId="10" borderId="5" xfId="0" applyFont="1" applyFill="1" applyBorder="1"/>
    <xf numFmtId="3" fontId="7" fillId="0" borderId="5" xfId="0" applyNumberFormat="1" applyFont="1" applyBorder="1"/>
    <xf numFmtId="0" fontId="7" fillId="9" borderId="5" xfId="0" applyFont="1" applyFill="1" applyBorder="1"/>
    <xf numFmtId="166" fontId="7" fillId="0" borderId="5" xfId="1" applyNumberFormat="1" applyFont="1" applyBorder="1"/>
    <xf numFmtId="0" fontId="30" fillId="5" borderId="5" xfId="0" applyFont="1" applyFill="1" applyBorder="1"/>
    <xf numFmtId="0" fontId="30" fillId="5" borderId="29" xfId="0" applyFont="1" applyFill="1" applyBorder="1"/>
    <xf numFmtId="3" fontId="30" fillId="5" borderId="29" xfId="0" applyNumberFormat="1" applyFont="1" applyFill="1" applyBorder="1"/>
    <xf numFmtId="3" fontId="30" fillId="5" borderId="5" xfId="0" applyNumberFormat="1" applyFont="1" applyFill="1" applyBorder="1"/>
    <xf numFmtId="3" fontId="30" fillId="0" borderId="5" xfId="0" applyNumberFormat="1" applyFont="1" applyFill="1" applyBorder="1" applyAlignment="1">
      <alignment horizontal="center"/>
    </xf>
    <xf numFmtId="3" fontId="30" fillId="0" borderId="29" xfId="0" applyNumberFormat="1" applyFont="1" applyFill="1" applyBorder="1" applyAlignment="1">
      <alignment horizontal="center"/>
    </xf>
    <xf numFmtId="0" fontId="5" fillId="11" borderId="5" xfId="0" applyFont="1" applyFill="1" applyBorder="1"/>
    <xf numFmtId="0" fontId="7" fillId="11" borderId="5" xfId="0" applyFont="1" applyFill="1" applyBorder="1" applyAlignment="1">
      <alignment horizontal="center"/>
    </xf>
    <xf numFmtId="0" fontId="27" fillId="0" borderId="30" xfId="0" applyFont="1" applyFill="1" applyBorder="1" applyAlignment="1">
      <alignment horizontal="center"/>
    </xf>
    <xf numFmtId="166" fontId="21" fillId="0" borderId="16" xfId="1" applyNumberFormat="1" applyFont="1" applyBorder="1"/>
    <xf numFmtId="3" fontId="22" fillId="8" borderId="33" xfId="0" applyNumberFormat="1" applyFont="1" applyFill="1" applyBorder="1"/>
    <xf numFmtId="0" fontId="29" fillId="3" borderId="31" xfId="0" applyFont="1" applyFill="1" applyBorder="1" applyAlignment="1">
      <alignment horizontal="center"/>
    </xf>
    <xf numFmtId="0" fontId="29" fillId="3" borderId="32" xfId="0" applyFont="1" applyFill="1" applyBorder="1" applyAlignment="1">
      <alignment horizontal="center"/>
    </xf>
    <xf numFmtId="0" fontId="29" fillId="3" borderId="33" xfId="0" applyFont="1" applyFill="1" applyBorder="1" applyAlignment="1">
      <alignment horizontal="center"/>
    </xf>
    <xf numFmtId="0" fontId="5" fillId="12" borderId="5" xfId="0" applyFont="1" applyFill="1" applyBorder="1"/>
    <xf numFmtId="0" fontId="5" fillId="0" borderId="0" xfId="0" applyFont="1" applyFill="1" applyBorder="1"/>
    <xf numFmtId="9" fontId="0" fillId="0" borderId="13" xfId="0" applyNumberFormat="1" applyBorder="1"/>
    <xf numFmtId="0" fontId="0" fillId="0" borderId="0" xfId="0" applyFill="1"/>
    <xf numFmtId="0" fontId="8" fillId="0" borderId="0" xfId="0" applyFont="1" applyFill="1" applyBorder="1"/>
    <xf numFmtId="0" fontId="5" fillId="0" borderId="0" xfId="0" applyFont="1" applyFill="1"/>
    <xf numFmtId="165" fontId="0" fillId="0" borderId="0" xfId="0" applyNumberFormat="1"/>
    <xf numFmtId="9" fontId="5" fillId="0" borderId="5" xfId="1" applyNumberFormat="1" applyFont="1" applyBorder="1" applyAlignment="1">
      <alignment horizontal="center"/>
    </xf>
    <xf numFmtId="9" fontId="5" fillId="11" borderId="5" xfId="1" applyNumberFormat="1" applyFont="1" applyFill="1" applyBorder="1" applyAlignment="1">
      <alignment horizontal="center"/>
    </xf>
    <xf numFmtId="9" fontId="5" fillId="12" borderId="5" xfId="1" applyNumberFormat="1" applyFont="1" applyFill="1" applyBorder="1" applyAlignment="1">
      <alignment horizontal="center"/>
    </xf>
    <xf numFmtId="9" fontId="8" fillId="11" borderId="5" xfId="1" applyNumberFormat="1" applyFont="1" applyFill="1" applyBorder="1" applyAlignment="1">
      <alignment horizontal="center"/>
    </xf>
    <xf numFmtId="3" fontId="5" fillId="0" borderId="5" xfId="2" applyNumberFormat="1" applyFont="1" applyBorder="1" applyAlignment="1">
      <alignment horizontal="center"/>
    </xf>
    <xf numFmtId="3" fontId="5" fillId="11" borderId="5" xfId="2" applyNumberFormat="1" applyFont="1" applyFill="1" applyBorder="1" applyAlignment="1">
      <alignment horizontal="center"/>
    </xf>
    <xf numFmtId="3" fontId="5" fillId="12" borderId="5" xfId="2" applyNumberFormat="1" applyFont="1" applyFill="1" applyBorder="1" applyAlignment="1">
      <alignment horizontal="center"/>
    </xf>
    <xf numFmtId="3" fontId="8" fillId="11" borderId="5" xfId="2" applyNumberFormat="1" applyFont="1" applyFill="1" applyBorder="1" applyAlignment="1">
      <alignment horizontal="center"/>
    </xf>
    <xf numFmtId="0" fontId="27" fillId="0" borderId="34" xfId="0" applyFont="1" applyFill="1" applyBorder="1" applyAlignment="1">
      <alignment horizontal="center"/>
    </xf>
    <xf numFmtId="3" fontId="30" fillId="0" borderId="35" xfId="0" applyNumberFormat="1" applyFont="1" applyFill="1" applyBorder="1" applyAlignment="1">
      <alignment horizontal="center"/>
    </xf>
    <xf numFmtId="0" fontId="30" fillId="5" borderId="35" xfId="0" applyFont="1" applyFill="1" applyBorder="1"/>
    <xf numFmtId="0" fontId="30" fillId="5" borderId="36" xfId="0" applyFont="1" applyFill="1" applyBorder="1"/>
    <xf numFmtId="166" fontId="21" fillId="0" borderId="37" xfId="1" applyNumberFormat="1" applyFont="1" applyBorder="1"/>
    <xf numFmtId="0" fontId="8" fillId="0" borderId="0" xfId="0" applyFont="1" applyFill="1" applyBorder="1" applyAlignment="1">
      <alignment horizontal="center"/>
    </xf>
    <xf numFmtId="3" fontId="5" fillId="0" borderId="5" xfId="2" applyNumberFormat="1" applyFont="1" applyFill="1" applyBorder="1" applyAlignment="1">
      <alignment horizontal="center"/>
    </xf>
    <xf numFmtId="0" fontId="3" fillId="15" borderId="6" xfId="0" applyFont="1" applyFill="1" applyBorder="1"/>
    <xf numFmtId="0" fontId="3" fillId="15" borderId="24" xfId="0" applyFont="1" applyFill="1" applyBorder="1"/>
    <xf numFmtId="165" fontId="3" fillId="15" borderId="25" xfId="2" applyNumberFormat="1" applyFont="1" applyFill="1" applyBorder="1"/>
    <xf numFmtId="0" fontId="3" fillId="13" borderId="22" xfId="0" applyFont="1" applyFill="1" applyBorder="1"/>
    <xf numFmtId="0" fontId="3" fillId="13" borderId="15" xfId="0" applyFont="1" applyFill="1" applyBorder="1"/>
    <xf numFmtId="165" fontId="3" fillId="13" borderId="23" xfId="2" applyNumberFormat="1" applyFont="1" applyFill="1" applyBorder="1"/>
    <xf numFmtId="0" fontId="3" fillId="13" borderId="24" xfId="0" applyFont="1" applyFill="1" applyBorder="1"/>
    <xf numFmtId="0" fontId="3" fillId="13" borderId="13" xfId="0" applyFont="1" applyFill="1" applyBorder="1"/>
    <xf numFmtId="165" fontId="3" fillId="13" borderId="25" xfId="2" applyNumberFormat="1" applyFont="1" applyFill="1" applyBorder="1"/>
    <xf numFmtId="0" fontId="3" fillId="13" borderId="26" xfId="0" applyFont="1" applyFill="1" applyBorder="1"/>
    <xf numFmtId="0" fontId="3" fillId="13" borderId="9" xfId="0" applyFont="1" applyFill="1" applyBorder="1"/>
    <xf numFmtId="165" fontId="3" fillId="13" borderId="27" xfId="2" applyNumberFormat="1" applyFont="1" applyFill="1" applyBorder="1"/>
    <xf numFmtId="0" fontId="6" fillId="13" borderId="13" xfId="0" applyFont="1" applyFill="1" applyBorder="1"/>
    <xf numFmtId="165" fontId="6" fillId="13" borderId="25" xfId="2" applyNumberFormat="1" applyFont="1" applyFill="1" applyBorder="1"/>
    <xf numFmtId="0" fontId="6" fillId="13" borderId="9" xfId="0" applyFont="1" applyFill="1" applyBorder="1"/>
    <xf numFmtId="165" fontId="6" fillId="13" borderId="27" xfId="2" applyNumberFormat="1" applyFont="1" applyFill="1" applyBorder="1"/>
    <xf numFmtId="0" fontId="7" fillId="13" borderId="24" xfId="0" applyFont="1" applyFill="1" applyBorder="1"/>
    <xf numFmtId="0" fontId="7" fillId="13" borderId="13" xfId="0" applyFont="1" applyFill="1" applyBorder="1"/>
    <xf numFmtId="165" fontId="7" fillId="13" borderId="25" xfId="2" applyNumberFormat="1" applyFont="1" applyFill="1" applyBorder="1"/>
    <xf numFmtId="0" fontId="7" fillId="13" borderId="26" xfId="0" applyFont="1" applyFill="1" applyBorder="1"/>
    <xf numFmtId="0" fontId="7" fillId="13" borderId="9" xfId="0" applyFont="1" applyFill="1" applyBorder="1"/>
    <xf numFmtId="165" fontId="7" fillId="13" borderId="27" xfId="2" applyNumberFormat="1" applyFont="1" applyFill="1" applyBorder="1"/>
    <xf numFmtId="0" fontId="3" fillId="15" borderId="39" xfId="0" applyFont="1" applyFill="1" applyBorder="1"/>
    <xf numFmtId="165" fontId="3" fillId="15" borderId="40" xfId="2" applyNumberFormat="1" applyFont="1" applyFill="1" applyBorder="1"/>
    <xf numFmtId="166" fontId="3" fillId="15" borderId="19" xfId="1" applyNumberFormat="1" applyFont="1" applyFill="1" applyBorder="1"/>
    <xf numFmtId="166" fontId="3" fillId="15" borderId="19" xfId="1" applyNumberFormat="1" applyFont="1" applyFill="1" applyBorder="1" applyAlignment="1"/>
    <xf numFmtId="165" fontId="3" fillId="15" borderId="40" xfId="2" applyNumberFormat="1" applyFont="1" applyFill="1" applyBorder="1" applyAlignment="1"/>
    <xf numFmtId="0" fontId="3" fillId="15" borderId="41" xfId="0" applyFont="1" applyFill="1" applyBorder="1"/>
    <xf numFmtId="165" fontId="3" fillId="15" borderId="42" xfId="2" applyNumberFormat="1" applyFont="1" applyFill="1" applyBorder="1" applyAlignment="1"/>
    <xf numFmtId="0" fontId="20" fillId="3" borderId="21" xfId="0" applyFont="1" applyFill="1" applyBorder="1"/>
    <xf numFmtId="165" fontId="20" fillId="3" borderId="21" xfId="2" applyNumberFormat="1" applyFont="1" applyFill="1" applyBorder="1"/>
    <xf numFmtId="0" fontId="20" fillId="3" borderId="38" xfId="0" applyFont="1" applyFill="1" applyBorder="1"/>
    <xf numFmtId="165" fontId="20" fillId="3" borderId="38" xfId="2" applyNumberFormat="1" applyFont="1" applyFill="1" applyBorder="1"/>
    <xf numFmtId="0" fontId="20" fillId="4" borderId="21" xfId="0" applyFont="1" applyFill="1" applyBorder="1"/>
    <xf numFmtId="165" fontId="20" fillId="4" borderId="21" xfId="2" applyNumberFormat="1" applyFont="1" applyFill="1" applyBorder="1"/>
    <xf numFmtId="0" fontId="20" fillId="4" borderId="38" xfId="0" applyFont="1" applyFill="1" applyBorder="1"/>
    <xf numFmtId="165" fontId="20" fillId="4" borderId="38" xfId="2" applyNumberFormat="1" applyFont="1" applyFill="1" applyBorder="1"/>
    <xf numFmtId="0" fontId="20" fillId="2" borderId="21" xfId="0" applyFont="1" applyFill="1" applyBorder="1"/>
    <xf numFmtId="165" fontId="20" fillId="2" borderId="21" xfId="2" applyNumberFormat="1" applyFont="1" applyFill="1" applyBorder="1"/>
    <xf numFmtId="0" fontId="20" fillId="2" borderId="38" xfId="0" applyFont="1" applyFill="1" applyBorder="1"/>
    <xf numFmtId="165" fontId="20" fillId="2" borderId="38" xfId="2" applyNumberFormat="1" applyFont="1" applyFill="1" applyBorder="1"/>
    <xf numFmtId="0" fontId="5" fillId="0" borderId="0" xfId="0" applyFont="1" applyFill="1" applyBorder="1" applyAlignment="1">
      <alignment horizontal="center"/>
    </xf>
    <xf numFmtId="9" fontId="5" fillId="0" borderId="5" xfId="1" applyFont="1" applyBorder="1" applyAlignment="1">
      <alignment horizontal="center"/>
    </xf>
    <xf numFmtId="166" fontId="5" fillId="0" borderId="5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9" fontId="5" fillId="0" borderId="5" xfId="2" applyNumberFormat="1" applyFont="1" applyBorder="1" applyAlignment="1">
      <alignment horizontal="center"/>
    </xf>
    <xf numFmtId="9" fontId="31" fillId="0" borderId="5" xfId="2" applyNumberFormat="1" applyFont="1" applyBorder="1" applyAlignment="1">
      <alignment horizontal="center"/>
    </xf>
    <xf numFmtId="9" fontId="5" fillId="0" borderId="0" xfId="0" applyNumberFormat="1" applyFont="1" applyFill="1" applyBorder="1" applyAlignment="1">
      <alignment horizontal="center"/>
    </xf>
    <xf numFmtId="9" fontId="31" fillId="0" borderId="5" xfId="1" applyFont="1" applyBorder="1" applyAlignment="1">
      <alignment horizontal="center"/>
    </xf>
    <xf numFmtId="166" fontId="31" fillId="0" borderId="5" xfId="1" applyNumberFormat="1" applyFont="1" applyBorder="1" applyAlignment="1">
      <alignment horizontal="center"/>
    </xf>
    <xf numFmtId="43" fontId="0" fillId="0" borderId="0" xfId="0" applyNumberFormat="1"/>
    <xf numFmtId="0" fontId="10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8" fillId="2" borderId="20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8" fillId="3" borderId="20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26" fillId="14" borderId="2" xfId="0" applyFont="1" applyFill="1" applyBorder="1" applyAlignment="1">
      <alignment horizontal="center"/>
    </xf>
    <xf numFmtId="0" fontId="26" fillId="14" borderId="4" xfId="0" applyFont="1" applyFill="1" applyBorder="1" applyAlignment="1">
      <alignment horizontal="center"/>
    </xf>
    <xf numFmtId="0" fontId="24" fillId="14" borderId="0" xfId="0" applyFont="1" applyFill="1" applyAlignment="1">
      <alignment horizontal="center"/>
    </xf>
    <xf numFmtId="0" fontId="26" fillId="14" borderId="0" xfId="0" applyFont="1" applyFill="1" applyBorder="1" applyAlignment="1">
      <alignment horizontal="center" vertical="center"/>
    </xf>
    <xf numFmtId="0" fontId="26" fillId="14" borderId="3" xfId="0" applyFont="1" applyFill="1" applyBorder="1" applyAlignment="1">
      <alignment horizontal="center"/>
    </xf>
    <xf numFmtId="0" fontId="24" fillId="14" borderId="10" xfId="0" applyFont="1" applyFill="1" applyBorder="1" applyAlignment="1">
      <alignment horizontal="center"/>
    </xf>
    <xf numFmtId="0" fontId="24" fillId="14" borderId="11" xfId="0" applyFont="1" applyFill="1" applyBorder="1" applyAlignment="1">
      <alignment horizontal="center"/>
    </xf>
    <xf numFmtId="0" fontId="24" fillId="14" borderId="7" xfId="0" applyFont="1" applyFill="1" applyBorder="1" applyAlignment="1">
      <alignment horizontal="center"/>
    </xf>
    <xf numFmtId="0" fontId="24" fillId="14" borderId="18" xfId="0" applyFont="1" applyFill="1" applyBorder="1" applyAlignment="1">
      <alignment horizontal="center"/>
    </xf>
    <xf numFmtId="0" fontId="24" fillId="14" borderId="0" xfId="0" applyFont="1" applyFill="1" applyBorder="1" applyAlignment="1">
      <alignment horizontal="center"/>
    </xf>
    <xf numFmtId="0" fontId="24" fillId="14" borderId="12" xfId="0" applyFont="1" applyFill="1" applyBorder="1" applyAlignment="1">
      <alignment horizontal="center"/>
    </xf>
    <xf numFmtId="0" fontId="24" fillId="14" borderId="18" xfId="0" applyFont="1" applyFill="1" applyBorder="1" applyAlignment="1">
      <alignment horizontal="center" vertical="center"/>
    </xf>
    <xf numFmtId="0" fontId="24" fillId="14" borderId="0" xfId="0" applyFont="1" applyFill="1" applyBorder="1" applyAlignment="1">
      <alignment horizontal="center" vertical="center"/>
    </xf>
    <xf numFmtId="0" fontId="24" fillId="14" borderId="12" xfId="0" applyFont="1" applyFill="1" applyBorder="1" applyAlignment="1">
      <alignment horizontal="center" vertical="center"/>
    </xf>
    <xf numFmtId="0" fontId="24" fillId="14" borderId="6" xfId="0" applyFont="1" applyFill="1" applyBorder="1" applyAlignment="1">
      <alignment horizontal="center" vertical="center"/>
    </xf>
    <xf numFmtId="0" fontId="24" fillId="14" borderId="8" xfId="0" applyFont="1" applyFill="1" applyBorder="1" applyAlignment="1">
      <alignment horizontal="center" vertical="center"/>
    </xf>
    <xf numFmtId="0" fontId="24" fillId="14" borderId="19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7" fillId="9" borderId="5" xfId="0" applyFont="1" applyFill="1" applyBorder="1" applyAlignment="1">
      <alignment horizontal="center" vertical="center"/>
    </xf>
    <xf numFmtId="0" fontId="24" fillId="7" borderId="0" xfId="0" applyFont="1" applyFill="1" applyAlignment="1">
      <alignment horizontal="center"/>
    </xf>
    <xf numFmtId="0" fontId="26" fillId="7" borderId="0" xfId="0" applyFont="1" applyFill="1" applyBorder="1" applyAlignment="1">
      <alignment horizontal="center"/>
    </xf>
    <xf numFmtId="0" fontId="24" fillId="7" borderId="10" xfId="0" applyFont="1" applyFill="1" applyBorder="1" applyAlignment="1">
      <alignment horizontal="center"/>
    </xf>
    <xf numFmtId="0" fontId="24" fillId="7" borderId="11" xfId="0" applyFont="1" applyFill="1" applyBorder="1" applyAlignment="1">
      <alignment horizontal="center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Border="1" applyAlignment="1">
      <alignment horizontal="center"/>
    </xf>
    <xf numFmtId="0" fontId="24" fillId="7" borderId="6" xfId="0" applyFont="1" applyFill="1" applyBorder="1" applyAlignment="1">
      <alignment horizontal="center"/>
    </xf>
    <xf numFmtId="0" fontId="24" fillId="7" borderId="8" xfId="0" applyFont="1" applyFill="1" applyBorder="1" applyAlignment="1">
      <alignment horizontal="center"/>
    </xf>
    <xf numFmtId="0" fontId="23" fillId="8" borderId="31" xfId="0" applyFont="1" applyFill="1" applyBorder="1" applyAlignment="1">
      <alignment horizontal="left"/>
    </xf>
    <xf numFmtId="0" fontId="23" fillId="8" borderId="32" xfId="0" applyFont="1" applyFill="1" applyBorder="1" applyAlignment="1">
      <alignment horizontal="left"/>
    </xf>
    <xf numFmtId="0" fontId="28" fillId="6" borderId="2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U59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0" sqref="L20"/>
    </sheetView>
  </sheetViews>
  <sheetFormatPr defaultRowHeight="15" x14ac:dyDescent="0.25"/>
  <cols>
    <col min="1" max="1" width="2.42578125" customWidth="1"/>
    <col min="2" max="2" width="14" customWidth="1"/>
    <col min="3" max="3" width="6.85546875" customWidth="1"/>
    <col min="4" max="4" width="7" customWidth="1"/>
    <col min="5" max="5" width="7.7109375" customWidth="1"/>
    <col min="6" max="6" width="8.5703125" customWidth="1"/>
    <col min="7" max="7" width="8.7109375" customWidth="1"/>
    <col min="8" max="8" width="6.42578125" customWidth="1"/>
    <col min="9" max="9" width="5.42578125" customWidth="1"/>
    <col min="10" max="10" width="1" style="83" customWidth="1"/>
    <col min="11" max="11" width="7.7109375" bestFit="1" customWidth="1"/>
    <col min="12" max="12" width="7" bestFit="1" customWidth="1"/>
    <col min="13" max="13" width="8.7109375" bestFit="1" customWidth="1"/>
    <col min="14" max="14" width="6.42578125" bestFit="1" customWidth="1"/>
    <col min="15" max="15" width="5.42578125" bestFit="1" customWidth="1"/>
    <col min="16" max="16" width="1.5703125" style="83" customWidth="1"/>
    <col min="17" max="17" width="9.28515625" customWidth="1"/>
    <col min="19" max="19" width="7.42578125" bestFit="1" customWidth="1"/>
    <col min="20" max="20" width="5.42578125" bestFit="1" customWidth="1"/>
  </cols>
  <sheetData>
    <row r="1" spans="2:20" ht="18.75" x14ac:dyDescent="0.25">
      <c r="B1" s="159" t="s">
        <v>38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</row>
    <row r="2" spans="2:20" ht="18.75" customHeight="1" x14ac:dyDescent="0.25">
      <c r="B2" s="160" t="s">
        <v>90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</row>
    <row r="3" spans="2:20" ht="3" customHeight="1" x14ac:dyDescent="0.25"/>
    <row r="4" spans="2:20" x14ac:dyDescent="0.25">
      <c r="B4" s="163" t="s">
        <v>65</v>
      </c>
      <c r="C4" s="155" t="s">
        <v>23</v>
      </c>
      <c r="D4" s="155"/>
      <c r="E4" s="155"/>
      <c r="F4" s="155"/>
      <c r="G4" s="155"/>
      <c r="H4" s="155"/>
      <c r="I4" s="155"/>
      <c r="J4" s="50"/>
      <c r="K4" s="156" t="s">
        <v>21</v>
      </c>
      <c r="L4" s="157"/>
      <c r="M4" s="157"/>
      <c r="N4" s="157"/>
      <c r="O4" s="158"/>
      <c r="P4" s="50"/>
      <c r="Q4" s="5" t="s">
        <v>0</v>
      </c>
      <c r="R4" s="11" t="s">
        <v>22</v>
      </c>
      <c r="S4" s="82"/>
      <c r="T4" s="6"/>
    </row>
    <row r="5" spans="2:20" x14ac:dyDescent="0.25">
      <c r="B5" s="164"/>
      <c r="C5" s="57" t="s">
        <v>12</v>
      </c>
      <c r="D5" s="57" t="s">
        <v>6</v>
      </c>
      <c r="E5" s="57" t="s">
        <v>5</v>
      </c>
      <c r="F5" s="57" t="s">
        <v>14</v>
      </c>
      <c r="G5" s="57" t="s">
        <v>10</v>
      </c>
      <c r="H5" s="57" t="s">
        <v>15</v>
      </c>
      <c r="I5" s="57" t="s">
        <v>16</v>
      </c>
      <c r="J5" s="100"/>
      <c r="K5" s="57" t="s">
        <v>5</v>
      </c>
      <c r="L5" s="57" t="s">
        <v>9</v>
      </c>
      <c r="M5" s="57" t="s">
        <v>10</v>
      </c>
      <c r="N5" s="57" t="s">
        <v>15</v>
      </c>
      <c r="O5" s="57" t="s">
        <v>16</v>
      </c>
      <c r="P5" s="100"/>
      <c r="Q5" s="57" t="s">
        <v>5</v>
      </c>
      <c r="R5" s="59" t="s">
        <v>10</v>
      </c>
      <c r="S5" s="59" t="s">
        <v>15</v>
      </c>
      <c r="T5" s="59" t="s">
        <v>16</v>
      </c>
    </row>
    <row r="6" spans="2:20" x14ac:dyDescent="0.25">
      <c r="B6" s="7" t="s">
        <v>18</v>
      </c>
      <c r="C6" s="91">
        <v>2</v>
      </c>
      <c r="D6" s="91">
        <v>9</v>
      </c>
      <c r="E6" s="91">
        <v>5</v>
      </c>
      <c r="F6" s="91">
        <v>34</v>
      </c>
      <c r="G6" s="91">
        <v>27</v>
      </c>
      <c r="H6" s="91">
        <v>615</v>
      </c>
      <c r="I6" s="87">
        <v>0.56999999999999995</v>
      </c>
      <c r="J6" s="81"/>
      <c r="K6" s="91">
        <v>8</v>
      </c>
      <c r="L6" s="91">
        <v>6</v>
      </c>
      <c r="M6" s="91">
        <v>7</v>
      </c>
      <c r="N6" s="91">
        <v>203</v>
      </c>
      <c r="O6" s="87">
        <v>0.67</v>
      </c>
      <c r="P6" s="81"/>
      <c r="Q6" s="91">
        <v>2</v>
      </c>
      <c r="R6" s="91">
        <v>1</v>
      </c>
      <c r="S6" s="91">
        <v>40</v>
      </c>
      <c r="T6" s="87">
        <v>0.5</v>
      </c>
    </row>
    <row r="7" spans="2:20" x14ac:dyDescent="0.25">
      <c r="B7" s="7" t="s">
        <v>19</v>
      </c>
      <c r="C7" s="91">
        <v>2</v>
      </c>
      <c r="D7" s="91">
        <v>65</v>
      </c>
      <c r="E7" s="91">
        <v>13</v>
      </c>
      <c r="F7" s="91">
        <v>153</v>
      </c>
      <c r="G7" s="91">
        <v>125</v>
      </c>
      <c r="H7" s="91">
        <v>3401</v>
      </c>
      <c r="I7" s="87">
        <v>0.85</v>
      </c>
      <c r="J7" s="81"/>
      <c r="K7" s="91">
        <v>7</v>
      </c>
      <c r="L7" s="91">
        <v>20</v>
      </c>
      <c r="M7" s="91">
        <v>24</v>
      </c>
      <c r="N7" s="91">
        <v>717</v>
      </c>
      <c r="O7" s="87">
        <v>0.7</v>
      </c>
      <c r="P7" s="81"/>
      <c r="Q7" s="91">
        <v>5</v>
      </c>
      <c r="R7" s="91">
        <v>8</v>
      </c>
      <c r="S7" s="91">
        <v>248</v>
      </c>
      <c r="T7" s="87">
        <v>0.4</v>
      </c>
    </row>
    <row r="8" spans="2:20" x14ac:dyDescent="0.25">
      <c r="B8" s="7" t="s">
        <v>32</v>
      </c>
      <c r="C8" s="91">
        <v>1</v>
      </c>
      <c r="D8" s="91">
        <v>28</v>
      </c>
      <c r="E8" s="91">
        <v>5</v>
      </c>
      <c r="F8" s="91">
        <v>48</v>
      </c>
      <c r="G8" s="91">
        <v>19</v>
      </c>
      <c r="H8" s="91">
        <v>608</v>
      </c>
      <c r="I8" s="87">
        <v>0.68</v>
      </c>
      <c r="J8" s="81"/>
      <c r="K8" s="91">
        <v>5</v>
      </c>
      <c r="L8" s="91">
        <v>12</v>
      </c>
      <c r="M8" s="91">
        <v>6</v>
      </c>
      <c r="N8" s="91">
        <v>225</v>
      </c>
      <c r="O8" s="87">
        <v>0.68</v>
      </c>
      <c r="P8" s="81"/>
      <c r="Q8" s="91">
        <v>4</v>
      </c>
      <c r="R8" s="91">
        <v>4</v>
      </c>
      <c r="S8" s="91">
        <v>146</v>
      </c>
      <c r="T8" s="87">
        <v>0.54</v>
      </c>
    </row>
    <row r="9" spans="2:20" x14ac:dyDescent="0.25">
      <c r="B9" s="7" t="s">
        <v>20</v>
      </c>
      <c r="C9" s="91">
        <v>3</v>
      </c>
      <c r="D9" s="91">
        <v>41</v>
      </c>
      <c r="E9" s="91">
        <v>7</v>
      </c>
      <c r="F9" s="91">
        <v>77</v>
      </c>
      <c r="G9" s="91">
        <v>57</v>
      </c>
      <c r="H9" s="91">
        <v>1434</v>
      </c>
      <c r="I9" s="87">
        <v>0</v>
      </c>
      <c r="J9" s="81"/>
      <c r="K9" s="91">
        <v>7</v>
      </c>
      <c r="L9" s="91">
        <v>16</v>
      </c>
      <c r="M9" s="91">
        <v>17</v>
      </c>
      <c r="N9" s="91">
        <v>448</v>
      </c>
      <c r="O9" s="87">
        <v>0.6905</v>
      </c>
      <c r="P9" s="81"/>
      <c r="Q9" s="91">
        <v>7</v>
      </c>
      <c r="R9" s="91">
        <v>9</v>
      </c>
      <c r="S9" s="91">
        <v>237</v>
      </c>
      <c r="T9" s="87">
        <v>0.34039999999999998</v>
      </c>
    </row>
    <row r="10" spans="2:20" x14ac:dyDescent="0.25">
      <c r="B10" s="72" t="s">
        <v>86</v>
      </c>
      <c r="C10" s="92">
        <v>8</v>
      </c>
      <c r="D10" s="92">
        <v>143</v>
      </c>
      <c r="E10" s="92">
        <v>30</v>
      </c>
      <c r="F10" s="92">
        <v>312</v>
      </c>
      <c r="G10" s="92">
        <v>228</v>
      </c>
      <c r="H10" s="92">
        <v>6058</v>
      </c>
      <c r="I10" s="88">
        <v>0.52500000000000002</v>
      </c>
      <c r="J10" s="81"/>
      <c r="K10" s="92">
        <v>27</v>
      </c>
      <c r="L10" s="92">
        <v>54</v>
      </c>
      <c r="M10" s="92">
        <v>54</v>
      </c>
      <c r="N10" s="92">
        <v>1593</v>
      </c>
      <c r="O10" s="88">
        <v>0.6851250000000001</v>
      </c>
      <c r="P10" s="81"/>
      <c r="Q10" s="92">
        <v>18</v>
      </c>
      <c r="R10" s="92">
        <v>22</v>
      </c>
      <c r="S10" s="92">
        <v>671</v>
      </c>
      <c r="T10" s="88">
        <v>0.4451</v>
      </c>
    </row>
    <row r="11" spans="2:20" x14ac:dyDescent="0.25">
      <c r="B11" s="80" t="s">
        <v>85</v>
      </c>
      <c r="C11" s="93">
        <v>8</v>
      </c>
      <c r="D11" s="93">
        <v>146</v>
      </c>
      <c r="E11" s="93">
        <v>29</v>
      </c>
      <c r="F11" s="93">
        <v>306</v>
      </c>
      <c r="G11" s="93">
        <v>214</v>
      </c>
      <c r="H11" s="93">
        <v>5782</v>
      </c>
      <c r="I11" s="89">
        <v>0.70350000000000001</v>
      </c>
      <c r="J11" s="81"/>
      <c r="K11" s="93">
        <v>21</v>
      </c>
      <c r="L11" s="93">
        <v>51</v>
      </c>
      <c r="M11" s="93">
        <v>44</v>
      </c>
      <c r="N11" s="93">
        <v>1269</v>
      </c>
      <c r="O11" s="89">
        <v>0.72</v>
      </c>
      <c r="P11" s="81"/>
      <c r="Q11" s="93">
        <v>17</v>
      </c>
      <c r="R11" s="93">
        <v>18</v>
      </c>
      <c r="S11" s="93">
        <v>565</v>
      </c>
      <c r="T11" s="89">
        <v>0.36875000000000002</v>
      </c>
    </row>
    <row r="12" spans="2:20" x14ac:dyDescent="0.25">
      <c r="B12" s="7" t="s">
        <v>87</v>
      </c>
      <c r="C12" s="144">
        <v>0</v>
      </c>
      <c r="D12" s="152">
        <v>-2.0547945205479423E-2</v>
      </c>
      <c r="E12" s="144">
        <v>3.4482758620689724E-2</v>
      </c>
      <c r="F12" s="144">
        <v>1.9607843137254832E-2</v>
      </c>
      <c r="G12" s="144">
        <v>6.5420560747663448E-2</v>
      </c>
      <c r="H12" s="144">
        <v>4.7734347976478686E-2</v>
      </c>
      <c r="I12" s="145"/>
      <c r="J12" s="143"/>
      <c r="K12" s="144">
        <v>0.28571428571428581</v>
      </c>
      <c r="L12" s="144">
        <v>5.8823529411764719E-2</v>
      </c>
      <c r="M12" s="144">
        <v>0.22727272727272729</v>
      </c>
      <c r="N12" s="144">
        <v>0.25531914893617014</v>
      </c>
      <c r="O12" s="145"/>
      <c r="P12" s="143"/>
      <c r="Q12" s="144">
        <v>5.8823529411764719E-2</v>
      </c>
      <c r="R12" s="144">
        <v>0.22222222222222232</v>
      </c>
      <c r="S12" s="144">
        <v>0.18761061946902657</v>
      </c>
      <c r="T12" s="144"/>
    </row>
    <row r="13" spans="2:20" ht="5.25" customHeight="1" x14ac:dyDescent="0.25">
      <c r="B13" s="8"/>
      <c r="C13" s="8"/>
      <c r="D13" s="8"/>
      <c r="E13" s="8"/>
      <c r="F13" s="8"/>
      <c r="G13" s="8"/>
      <c r="H13" s="8"/>
      <c r="I13" s="8"/>
      <c r="J13" s="81"/>
      <c r="K13" s="8"/>
      <c r="L13" s="8"/>
      <c r="M13" s="8"/>
      <c r="N13" s="8"/>
      <c r="O13" s="8"/>
      <c r="P13" s="81"/>
      <c r="Q13" s="8"/>
      <c r="R13" s="8"/>
      <c r="S13" s="8"/>
      <c r="T13" s="8"/>
    </row>
    <row r="14" spans="2:20" x14ac:dyDescent="0.25">
      <c r="B14" s="163" t="s">
        <v>64</v>
      </c>
      <c r="C14" s="155" t="s">
        <v>23</v>
      </c>
      <c r="D14" s="155"/>
      <c r="E14" s="155"/>
      <c r="F14" s="155"/>
      <c r="G14" s="155"/>
      <c r="H14" s="155"/>
      <c r="I14" s="155"/>
      <c r="J14" s="81"/>
      <c r="K14" s="156" t="s">
        <v>21</v>
      </c>
      <c r="L14" s="157"/>
      <c r="M14" s="157"/>
      <c r="N14" s="157"/>
      <c r="O14" s="158"/>
      <c r="P14" s="81"/>
      <c r="Q14" s="167" t="s">
        <v>22</v>
      </c>
      <c r="R14" s="167"/>
      <c r="S14" s="167"/>
      <c r="T14" s="167"/>
    </row>
    <row r="15" spans="2:20" x14ac:dyDescent="0.25">
      <c r="B15" s="164"/>
      <c r="C15" s="57" t="s">
        <v>12</v>
      </c>
      <c r="D15" s="57" t="s">
        <v>6</v>
      </c>
      <c r="E15" s="57" t="s">
        <v>5</v>
      </c>
      <c r="F15" s="57" t="s">
        <v>14</v>
      </c>
      <c r="G15" s="57" t="s">
        <v>10</v>
      </c>
      <c r="H15" s="57" t="s">
        <v>15</v>
      </c>
      <c r="I15" s="57" t="s">
        <v>16</v>
      </c>
      <c r="J15" s="100"/>
      <c r="K15" s="57" t="s">
        <v>5</v>
      </c>
      <c r="L15" s="57" t="s">
        <v>9</v>
      </c>
      <c r="M15" s="57" t="s">
        <v>10</v>
      </c>
      <c r="N15" s="57" t="s">
        <v>15</v>
      </c>
      <c r="O15" s="57" t="s">
        <v>16</v>
      </c>
      <c r="P15" s="100"/>
      <c r="Q15" s="57" t="s">
        <v>5</v>
      </c>
      <c r="R15" s="59" t="s">
        <v>10</v>
      </c>
      <c r="S15" s="59" t="s">
        <v>15</v>
      </c>
      <c r="T15" s="59" t="s">
        <v>16</v>
      </c>
    </row>
    <row r="16" spans="2:20" x14ac:dyDescent="0.25">
      <c r="B16" s="7" t="s">
        <v>17</v>
      </c>
      <c r="C16" s="91">
        <v>1</v>
      </c>
      <c r="D16" s="91">
        <v>136</v>
      </c>
      <c r="E16" s="91">
        <v>9</v>
      </c>
      <c r="F16" s="91">
        <v>253</v>
      </c>
      <c r="G16" s="91">
        <v>155</v>
      </c>
      <c r="H16" s="91">
        <v>3548</v>
      </c>
      <c r="I16" s="87">
        <v>0.48559999999999998</v>
      </c>
      <c r="J16" s="81"/>
      <c r="K16" s="91">
        <v>9</v>
      </c>
      <c r="L16" s="91">
        <v>46</v>
      </c>
      <c r="M16" s="91">
        <v>49</v>
      </c>
      <c r="N16" s="91">
        <v>1420</v>
      </c>
      <c r="O16" s="87">
        <v>0.53339999999999999</v>
      </c>
      <c r="P16" s="81"/>
      <c r="Q16" s="91">
        <v>9</v>
      </c>
      <c r="R16" s="91">
        <v>13</v>
      </c>
      <c r="S16" s="91">
        <v>401</v>
      </c>
      <c r="T16" s="87">
        <v>0.2545</v>
      </c>
    </row>
    <row r="17" spans="2:20" x14ac:dyDescent="0.25">
      <c r="B17" s="7" t="s">
        <v>24</v>
      </c>
      <c r="C17" s="91">
        <v>4</v>
      </c>
      <c r="D17" s="91">
        <v>382</v>
      </c>
      <c r="E17" s="91">
        <v>21</v>
      </c>
      <c r="F17" s="91">
        <v>587</v>
      </c>
      <c r="G17" s="91">
        <v>361</v>
      </c>
      <c r="H17" s="91">
        <v>10325</v>
      </c>
      <c r="I17" s="87">
        <v>0.61280000000000001</v>
      </c>
      <c r="J17" s="81"/>
      <c r="K17" s="91">
        <v>20</v>
      </c>
      <c r="L17" s="91">
        <v>98</v>
      </c>
      <c r="M17" s="91">
        <v>73</v>
      </c>
      <c r="N17" s="91">
        <v>2408</v>
      </c>
      <c r="O17" s="87">
        <v>0.65</v>
      </c>
      <c r="P17" s="81"/>
      <c r="Q17" s="91">
        <v>18</v>
      </c>
      <c r="R17" s="91">
        <v>22</v>
      </c>
      <c r="S17" s="91">
        <v>718</v>
      </c>
      <c r="T17" s="87">
        <v>0.5</v>
      </c>
    </row>
    <row r="18" spans="2:20" x14ac:dyDescent="0.25">
      <c r="B18" s="7" t="s">
        <v>25</v>
      </c>
      <c r="C18" s="91">
        <v>2</v>
      </c>
      <c r="D18" s="91">
        <v>191</v>
      </c>
      <c r="E18" s="91">
        <v>25</v>
      </c>
      <c r="F18" s="91">
        <v>287</v>
      </c>
      <c r="G18" s="91">
        <v>168</v>
      </c>
      <c r="H18" s="91">
        <v>4763</v>
      </c>
      <c r="I18" s="87">
        <v>0.55476190476190468</v>
      </c>
      <c r="J18" s="81"/>
      <c r="K18" s="91">
        <v>24</v>
      </c>
      <c r="L18" s="91">
        <v>65</v>
      </c>
      <c r="M18" s="91">
        <v>34</v>
      </c>
      <c r="N18" s="91">
        <v>952</v>
      </c>
      <c r="O18" s="87">
        <v>0.62</v>
      </c>
      <c r="P18" s="81"/>
      <c r="Q18" s="91">
        <v>24</v>
      </c>
      <c r="R18" s="91">
        <v>17</v>
      </c>
      <c r="S18" s="91">
        <v>457</v>
      </c>
      <c r="T18" s="87">
        <v>0.5130769230769231</v>
      </c>
    </row>
    <row r="19" spans="2:20" x14ac:dyDescent="0.25">
      <c r="B19" s="7" t="s">
        <v>26</v>
      </c>
      <c r="C19" s="91">
        <v>1</v>
      </c>
      <c r="D19" s="91">
        <v>110</v>
      </c>
      <c r="E19" s="91">
        <v>8</v>
      </c>
      <c r="F19" s="91">
        <v>178</v>
      </c>
      <c r="G19" s="101">
        <v>97</v>
      </c>
      <c r="H19" s="91">
        <v>2088</v>
      </c>
      <c r="I19" s="87">
        <v>0.68</v>
      </c>
      <c r="J19" s="81"/>
      <c r="K19" s="91">
        <v>8</v>
      </c>
      <c r="L19" s="91">
        <v>33</v>
      </c>
      <c r="M19" s="91">
        <v>24</v>
      </c>
      <c r="N19" s="91">
        <v>639</v>
      </c>
      <c r="O19" s="87">
        <v>0.57999999999999996</v>
      </c>
      <c r="P19" s="81"/>
      <c r="Q19" s="91">
        <v>7</v>
      </c>
      <c r="R19" s="91">
        <v>7</v>
      </c>
      <c r="S19" s="91">
        <v>219</v>
      </c>
      <c r="T19" s="87">
        <v>0.68</v>
      </c>
    </row>
    <row r="20" spans="2:20" x14ac:dyDescent="0.25">
      <c r="B20" s="7" t="s">
        <v>62</v>
      </c>
      <c r="C20" s="91">
        <v>1</v>
      </c>
      <c r="D20" s="91">
        <v>70</v>
      </c>
      <c r="E20" s="91">
        <v>9</v>
      </c>
      <c r="F20" s="91">
        <v>96</v>
      </c>
      <c r="G20" s="91">
        <v>67</v>
      </c>
      <c r="H20" s="91">
        <v>1790</v>
      </c>
      <c r="I20" s="87">
        <v>0.68159999999999998</v>
      </c>
      <c r="J20" s="81"/>
      <c r="K20" s="91">
        <v>25</v>
      </c>
      <c r="L20" s="91">
        <v>25</v>
      </c>
      <c r="M20" s="91">
        <v>14</v>
      </c>
      <c r="N20" s="91">
        <v>441</v>
      </c>
      <c r="O20" s="87">
        <v>0.67500000000000004</v>
      </c>
      <c r="P20" s="81"/>
      <c r="Q20" s="91">
        <v>4</v>
      </c>
      <c r="R20" s="91">
        <v>4</v>
      </c>
      <c r="S20" s="91">
        <v>182</v>
      </c>
      <c r="T20" s="87">
        <v>0.55000000000000004</v>
      </c>
    </row>
    <row r="21" spans="2:20" x14ac:dyDescent="0.25">
      <c r="B21" s="72" t="s">
        <v>86</v>
      </c>
      <c r="C21" s="92">
        <v>9</v>
      </c>
      <c r="D21" s="92">
        <v>889</v>
      </c>
      <c r="E21" s="92">
        <v>72</v>
      </c>
      <c r="F21" s="92">
        <v>1401</v>
      </c>
      <c r="G21" s="92">
        <v>848</v>
      </c>
      <c r="H21" s="92">
        <v>22514</v>
      </c>
      <c r="I21" s="88">
        <v>0.64</v>
      </c>
      <c r="J21" s="81"/>
      <c r="K21" s="92">
        <v>86</v>
      </c>
      <c r="L21" s="92">
        <v>267</v>
      </c>
      <c r="M21" s="92">
        <v>194</v>
      </c>
      <c r="N21" s="92">
        <v>5860</v>
      </c>
      <c r="O21" s="88">
        <v>0.60548000000000002</v>
      </c>
      <c r="P21" s="81"/>
      <c r="Q21" s="92">
        <v>62</v>
      </c>
      <c r="R21" s="92">
        <v>63</v>
      </c>
      <c r="S21" s="92">
        <v>1977</v>
      </c>
      <c r="T21" s="88">
        <v>0.4847153846153846</v>
      </c>
    </row>
    <row r="22" spans="2:20" x14ac:dyDescent="0.25">
      <c r="B22" s="80" t="s">
        <v>85</v>
      </c>
      <c r="C22" s="93">
        <v>9</v>
      </c>
      <c r="D22" s="93">
        <v>848</v>
      </c>
      <c r="E22" s="93">
        <v>71</v>
      </c>
      <c r="F22" s="93">
        <v>1408</v>
      </c>
      <c r="G22" s="93">
        <v>884</v>
      </c>
      <c r="H22" s="93">
        <v>23887</v>
      </c>
      <c r="I22" s="89">
        <v>0.64670000000000005</v>
      </c>
      <c r="J22" s="81"/>
      <c r="K22" s="93">
        <v>68</v>
      </c>
      <c r="L22" s="93">
        <v>244</v>
      </c>
      <c r="M22" s="93">
        <v>213</v>
      </c>
      <c r="N22" s="93">
        <v>6621</v>
      </c>
      <c r="O22" s="89">
        <v>0.69488000000000005</v>
      </c>
      <c r="P22" s="81"/>
      <c r="Q22" s="93">
        <v>60</v>
      </c>
      <c r="R22" s="93">
        <v>74</v>
      </c>
      <c r="S22" s="93">
        <v>2419</v>
      </c>
      <c r="T22" s="89">
        <v>0.43190000000000001</v>
      </c>
    </row>
    <row r="23" spans="2:20" x14ac:dyDescent="0.25">
      <c r="B23" s="7" t="s">
        <v>87</v>
      </c>
      <c r="C23" s="144">
        <v>0</v>
      </c>
      <c r="D23" s="144">
        <v>4.8349056603773644E-2</v>
      </c>
      <c r="E23" s="144">
        <v>1.4084507042253502E-2</v>
      </c>
      <c r="F23" s="144">
        <v>-4.9715909090909394E-3</v>
      </c>
      <c r="G23" s="153">
        <v>-4.0723981900452455E-2</v>
      </c>
      <c r="H23" s="153">
        <v>-5.7478963452924137E-2</v>
      </c>
      <c r="I23" s="87"/>
      <c r="J23" s="143"/>
      <c r="K23" s="144">
        <v>0.26470588235294112</v>
      </c>
      <c r="L23" s="144">
        <v>9.4262295081967151E-2</v>
      </c>
      <c r="M23" s="153">
        <v>-8.9201877934272256E-2</v>
      </c>
      <c r="N23" s="153">
        <v>-0.11493732064642803</v>
      </c>
      <c r="O23" s="145"/>
      <c r="P23" s="143"/>
      <c r="Q23" s="144">
        <v>3.3333333333333437E-2</v>
      </c>
      <c r="R23" s="153">
        <v>-0.14864864864864868</v>
      </c>
      <c r="S23" s="153">
        <v>-0.18272013228606865</v>
      </c>
      <c r="T23" s="144"/>
    </row>
    <row r="24" spans="2:20" ht="5.25" customHeight="1" x14ac:dyDescent="0.25">
      <c r="B24" s="10"/>
      <c r="C24" s="10"/>
      <c r="D24" s="10"/>
      <c r="E24" s="10"/>
      <c r="F24" s="10"/>
      <c r="G24" s="10"/>
      <c r="H24" s="10"/>
      <c r="I24" s="10"/>
      <c r="J24" s="85"/>
      <c r="K24" s="10"/>
      <c r="L24" s="10"/>
      <c r="M24" s="10"/>
      <c r="N24" s="10"/>
      <c r="O24" s="10"/>
      <c r="P24" s="85"/>
      <c r="Q24" s="10"/>
      <c r="R24" s="10"/>
      <c r="S24" s="10"/>
      <c r="T24" s="10"/>
    </row>
    <row r="25" spans="2:20" x14ac:dyDescent="0.25">
      <c r="B25" s="163" t="s">
        <v>63</v>
      </c>
      <c r="C25" s="155" t="s">
        <v>23</v>
      </c>
      <c r="D25" s="155"/>
      <c r="E25" s="155"/>
      <c r="F25" s="155"/>
      <c r="G25" s="155"/>
      <c r="H25" s="155"/>
      <c r="I25" s="155"/>
      <c r="J25" s="81"/>
      <c r="K25" s="156" t="s">
        <v>21</v>
      </c>
      <c r="L25" s="157"/>
      <c r="M25" s="157"/>
      <c r="N25" s="157"/>
      <c r="O25" s="158"/>
      <c r="P25" s="81"/>
      <c r="Q25" s="167" t="s">
        <v>22</v>
      </c>
      <c r="R25" s="167"/>
      <c r="S25" s="167"/>
      <c r="T25" s="167"/>
    </row>
    <row r="26" spans="2:20" x14ac:dyDescent="0.25">
      <c r="B26" s="164"/>
      <c r="C26" s="57" t="s">
        <v>12</v>
      </c>
      <c r="D26" s="57" t="s">
        <v>6</v>
      </c>
      <c r="E26" s="57" t="s">
        <v>5</v>
      </c>
      <c r="F26" s="57" t="s">
        <v>14</v>
      </c>
      <c r="G26" s="57" t="s">
        <v>10</v>
      </c>
      <c r="H26" s="57" t="s">
        <v>15</v>
      </c>
      <c r="I26" s="57" t="s">
        <v>16</v>
      </c>
      <c r="J26" s="100"/>
      <c r="K26" s="57" t="s">
        <v>5</v>
      </c>
      <c r="L26" s="57" t="s">
        <v>9</v>
      </c>
      <c r="M26" s="57" t="s">
        <v>10</v>
      </c>
      <c r="N26" s="57" t="s">
        <v>15</v>
      </c>
      <c r="O26" s="57" t="s">
        <v>16</v>
      </c>
      <c r="P26" s="100"/>
      <c r="Q26" s="57" t="s">
        <v>5</v>
      </c>
      <c r="R26" s="59" t="s">
        <v>10</v>
      </c>
      <c r="S26" s="59" t="s">
        <v>15</v>
      </c>
      <c r="T26" s="59" t="s">
        <v>16</v>
      </c>
    </row>
    <row r="27" spans="2:20" x14ac:dyDescent="0.25">
      <c r="B27" s="7" t="s">
        <v>27</v>
      </c>
      <c r="C27" s="91">
        <v>1</v>
      </c>
      <c r="D27" s="91">
        <v>68</v>
      </c>
      <c r="E27" s="91">
        <v>19</v>
      </c>
      <c r="F27" s="91">
        <v>271</v>
      </c>
      <c r="G27" s="91">
        <v>191</v>
      </c>
      <c r="H27" s="91">
        <v>4027</v>
      </c>
      <c r="I27" s="87">
        <v>0.61580000000000001</v>
      </c>
      <c r="J27" s="81"/>
      <c r="K27" s="91">
        <v>18</v>
      </c>
      <c r="L27" s="91">
        <v>38</v>
      </c>
      <c r="M27" s="91">
        <v>33</v>
      </c>
      <c r="N27" s="91">
        <v>1025</v>
      </c>
      <c r="O27" s="87">
        <v>0.66579999999999995</v>
      </c>
      <c r="P27" s="81"/>
      <c r="Q27" s="91">
        <v>18</v>
      </c>
      <c r="R27" s="91">
        <v>13</v>
      </c>
      <c r="S27" s="91">
        <v>473</v>
      </c>
      <c r="T27" s="87">
        <v>0.33</v>
      </c>
    </row>
    <row r="28" spans="2:20" x14ac:dyDescent="0.25">
      <c r="B28" s="7" t="s">
        <v>28</v>
      </c>
      <c r="C28" s="91">
        <v>2</v>
      </c>
      <c r="D28" s="91">
        <v>432</v>
      </c>
      <c r="E28" s="91">
        <v>34</v>
      </c>
      <c r="F28" s="91">
        <v>830</v>
      </c>
      <c r="G28" s="91">
        <v>516</v>
      </c>
      <c r="H28" s="91">
        <v>13366</v>
      </c>
      <c r="I28" s="87">
        <v>0.56169999999999998</v>
      </c>
      <c r="J28" s="81"/>
      <c r="K28" s="91">
        <v>32</v>
      </c>
      <c r="L28" s="91">
        <v>143</v>
      </c>
      <c r="M28" s="91">
        <v>100</v>
      </c>
      <c r="N28" s="91">
        <v>3283</v>
      </c>
      <c r="O28" s="87">
        <v>0.54</v>
      </c>
      <c r="P28" s="81"/>
      <c r="Q28" s="91">
        <v>30</v>
      </c>
      <c r="R28" s="91">
        <v>35</v>
      </c>
      <c r="S28" s="91">
        <v>1320</v>
      </c>
      <c r="T28" s="87">
        <v>0.34</v>
      </c>
    </row>
    <row r="29" spans="2:20" x14ac:dyDescent="0.25">
      <c r="B29" s="72" t="s">
        <v>86</v>
      </c>
      <c r="C29" s="92">
        <v>3</v>
      </c>
      <c r="D29" s="92">
        <v>500</v>
      </c>
      <c r="E29" s="92">
        <v>53</v>
      </c>
      <c r="F29" s="92">
        <v>1101</v>
      </c>
      <c r="G29" s="92">
        <v>707</v>
      </c>
      <c r="H29" s="92">
        <v>17393</v>
      </c>
      <c r="I29" s="88">
        <v>0.58875</v>
      </c>
      <c r="J29" s="81"/>
      <c r="K29" s="92">
        <v>50</v>
      </c>
      <c r="L29" s="92">
        <v>181</v>
      </c>
      <c r="M29" s="92">
        <v>133</v>
      </c>
      <c r="N29" s="92">
        <v>4308</v>
      </c>
      <c r="O29" s="88">
        <v>0.60289999999999999</v>
      </c>
      <c r="P29" s="81"/>
      <c r="Q29" s="92">
        <v>48</v>
      </c>
      <c r="R29" s="92">
        <v>48</v>
      </c>
      <c r="S29" s="92">
        <v>1793</v>
      </c>
      <c r="T29" s="88">
        <v>0.33710000000000001</v>
      </c>
    </row>
    <row r="30" spans="2:20" x14ac:dyDescent="0.25">
      <c r="B30" s="80" t="s">
        <v>85</v>
      </c>
      <c r="C30" s="93">
        <v>3</v>
      </c>
      <c r="D30" s="93">
        <v>486</v>
      </c>
      <c r="E30" s="93">
        <v>52</v>
      </c>
      <c r="F30" s="93">
        <v>1061</v>
      </c>
      <c r="G30" s="93">
        <v>704</v>
      </c>
      <c r="H30" s="93">
        <v>18706</v>
      </c>
      <c r="I30" s="89">
        <v>0.38264999999999999</v>
      </c>
      <c r="J30" s="81"/>
      <c r="K30" s="93">
        <v>50</v>
      </c>
      <c r="L30" s="93">
        <v>170</v>
      </c>
      <c r="M30" s="93">
        <v>122</v>
      </c>
      <c r="N30" s="93">
        <v>3844</v>
      </c>
      <c r="O30" s="89">
        <v>0.34615000000000001</v>
      </c>
      <c r="P30" s="81"/>
      <c r="Q30" s="93">
        <v>48</v>
      </c>
      <c r="R30" s="93">
        <v>41</v>
      </c>
      <c r="S30" s="93">
        <v>1461</v>
      </c>
      <c r="T30" s="89">
        <v>0.64205000000000001</v>
      </c>
    </row>
    <row r="31" spans="2:20" x14ac:dyDescent="0.25">
      <c r="B31" s="7" t="s">
        <v>87</v>
      </c>
      <c r="C31" s="144">
        <v>0</v>
      </c>
      <c r="D31" s="144">
        <v>2.8806584362139898E-2</v>
      </c>
      <c r="E31" s="144">
        <v>1.9230769230769162E-2</v>
      </c>
      <c r="F31" s="144">
        <v>3.7700282752120673E-2</v>
      </c>
      <c r="G31" s="144">
        <v>4.2613636363635354E-3</v>
      </c>
      <c r="H31" s="152">
        <v>-7.0191382444135586E-2</v>
      </c>
      <c r="I31" s="145"/>
      <c r="J31" s="143"/>
      <c r="K31" s="144">
        <v>0</v>
      </c>
      <c r="L31" s="144">
        <v>6.4705882352941169E-2</v>
      </c>
      <c r="M31" s="144">
        <v>9.0163934426229497E-2</v>
      </c>
      <c r="N31" s="144">
        <v>0.12070759625390215</v>
      </c>
      <c r="O31" s="145"/>
      <c r="P31" s="143"/>
      <c r="Q31" s="144">
        <v>0</v>
      </c>
      <c r="R31" s="144">
        <v>0.1707317073170731</v>
      </c>
      <c r="S31" s="144">
        <v>0.2272416153319643</v>
      </c>
      <c r="T31" s="144"/>
    </row>
    <row r="32" spans="2:20" ht="6.75" customHeight="1" x14ac:dyDescent="0.25">
      <c r="B32" s="10"/>
      <c r="C32" s="10"/>
      <c r="D32" s="10"/>
      <c r="E32" s="10"/>
      <c r="F32" s="10"/>
      <c r="G32" s="10"/>
      <c r="H32" s="10"/>
      <c r="I32" s="10"/>
      <c r="J32" s="85"/>
      <c r="K32" s="10"/>
      <c r="L32" s="10"/>
      <c r="M32" s="10"/>
      <c r="N32" s="10"/>
      <c r="O32" s="10"/>
      <c r="P32" s="85"/>
      <c r="Q32" s="10"/>
      <c r="R32" s="10"/>
      <c r="S32" s="10"/>
      <c r="T32" s="10"/>
    </row>
    <row r="33" spans="2:21" x14ac:dyDescent="0.25">
      <c r="B33" s="165" t="s">
        <v>66</v>
      </c>
      <c r="C33" s="155" t="s">
        <v>23</v>
      </c>
      <c r="D33" s="155"/>
      <c r="E33" s="155"/>
      <c r="F33" s="155"/>
      <c r="G33" s="155"/>
      <c r="H33" s="155"/>
      <c r="I33" s="155"/>
      <c r="J33" s="81"/>
      <c r="K33" s="156" t="s">
        <v>21</v>
      </c>
      <c r="L33" s="157"/>
      <c r="M33" s="157"/>
      <c r="N33" s="157"/>
      <c r="O33" s="158"/>
      <c r="P33" s="81"/>
      <c r="Q33" s="167" t="s">
        <v>22</v>
      </c>
      <c r="R33" s="167"/>
      <c r="S33" s="167"/>
      <c r="T33" s="167"/>
    </row>
    <row r="34" spans="2:21" x14ac:dyDescent="0.25">
      <c r="B34" s="166"/>
      <c r="C34" s="57" t="s">
        <v>12</v>
      </c>
      <c r="D34" s="57" t="s">
        <v>6</v>
      </c>
      <c r="E34" s="57" t="s">
        <v>5</v>
      </c>
      <c r="F34" s="57" t="s">
        <v>14</v>
      </c>
      <c r="G34" s="57" t="s">
        <v>10</v>
      </c>
      <c r="H34" s="57" t="s">
        <v>15</v>
      </c>
      <c r="I34" s="57" t="s">
        <v>16</v>
      </c>
      <c r="J34" s="100"/>
      <c r="K34" s="57" t="s">
        <v>5</v>
      </c>
      <c r="L34" s="57" t="s">
        <v>9</v>
      </c>
      <c r="M34" s="57" t="s">
        <v>10</v>
      </c>
      <c r="N34" s="57" t="s">
        <v>15</v>
      </c>
      <c r="O34" s="57" t="s">
        <v>16</v>
      </c>
      <c r="P34" s="100"/>
      <c r="Q34" s="57" t="s">
        <v>5</v>
      </c>
      <c r="R34" s="59" t="s">
        <v>10</v>
      </c>
      <c r="S34" s="59" t="s">
        <v>15</v>
      </c>
      <c r="T34" s="59" t="s">
        <v>16</v>
      </c>
    </row>
    <row r="35" spans="2:21" x14ac:dyDescent="0.25">
      <c r="B35" s="7" t="s">
        <v>29</v>
      </c>
      <c r="C35" s="91">
        <v>2</v>
      </c>
      <c r="D35" s="91">
        <v>154</v>
      </c>
      <c r="E35" s="91">
        <v>15</v>
      </c>
      <c r="F35" s="91">
        <v>296</v>
      </c>
      <c r="G35" s="91">
        <v>191</v>
      </c>
      <c r="H35" s="91">
        <v>5254</v>
      </c>
      <c r="I35" s="87">
        <v>0.7</v>
      </c>
      <c r="J35" s="81"/>
      <c r="K35" s="91">
        <v>14</v>
      </c>
      <c r="L35" s="91">
        <v>57</v>
      </c>
      <c r="M35" s="91">
        <v>50</v>
      </c>
      <c r="N35" s="91">
        <v>1568</v>
      </c>
      <c r="O35" s="87">
        <v>0.69</v>
      </c>
      <c r="P35" s="81"/>
      <c r="Q35" s="91">
        <v>14</v>
      </c>
      <c r="R35" s="91">
        <v>18</v>
      </c>
      <c r="S35" s="91">
        <v>674</v>
      </c>
      <c r="T35" s="87">
        <v>0.47</v>
      </c>
    </row>
    <row r="36" spans="2:21" x14ac:dyDescent="0.25">
      <c r="B36" s="7" t="s">
        <v>30</v>
      </c>
      <c r="C36" s="91">
        <v>1</v>
      </c>
      <c r="D36" s="91">
        <v>24</v>
      </c>
      <c r="E36" s="91">
        <v>7</v>
      </c>
      <c r="F36" s="91">
        <v>56</v>
      </c>
      <c r="G36" s="91">
        <v>44</v>
      </c>
      <c r="H36" s="91">
        <v>1130</v>
      </c>
      <c r="I36" s="87">
        <v>0.55000000000000004</v>
      </c>
      <c r="J36" s="81"/>
      <c r="K36" s="91">
        <v>6</v>
      </c>
      <c r="L36" s="91">
        <v>10</v>
      </c>
      <c r="M36" s="91">
        <v>10</v>
      </c>
      <c r="N36" s="91">
        <v>365</v>
      </c>
      <c r="O36" s="87">
        <v>0.68</v>
      </c>
      <c r="P36" s="81"/>
      <c r="Q36" s="91">
        <v>3</v>
      </c>
      <c r="R36" s="91">
        <v>5</v>
      </c>
      <c r="S36" s="91">
        <v>150</v>
      </c>
      <c r="T36" s="87">
        <v>0.7</v>
      </c>
    </row>
    <row r="37" spans="2:21" x14ac:dyDescent="0.25">
      <c r="B37" s="7" t="s">
        <v>31</v>
      </c>
      <c r="C37" s="91">
        <v>1</v>
      </c>
      <c r="D37" s="91">
        <v>43</v>
      </c>
      <c r="E37" s="91">
        <v>7</v>
      </c>
      <c r="F37" s="91">
        <v>64</v>
      </c>
      <c r="G37" s="91">
        <v>53</v>
      </c>
      <c r="H37" s="91">
        <v>1632</v>
      </c>
      <c r="I37" s="87">
        <v>0.45500000000000002</v>
      </c>
      <c r="J37" s="81"/>
      <c r="K37" s="91">
        <v>5</v>
      </c>
      <c r="L37" s="91">
        <v>16</v>
      </c>
      <c r="M37" s="91">
        <v>15</v>
      </c>
      <c r="N37" s="91">
        <v>530</v>
      </c>
      <c r="O37" s="87">
        <v>0.34</v>
      </c>
      <c r="P37" s="81"/>
      <c r="Q37" s="91">
        <v>3</v>
      </c>
      <c r="R37" s="91">
        <v>9</v>
      </c>
      <c r="S37" s="91">
        <v>328</v>
      </c>
      <c r="T37" s="87">
        <v>0.14000000000000001</v>
      </c>
    </row>
    <row r="38" spans="2:21" x14ac:dyDescent="0.25">
      <c r="B38" s="72" t="s">
        <v>86</v>
      </c>
      <c r="C38" s="92">
        <v>4</v>
      </c>
      <c r="D38" s="92">
        <v>221</v>
      </c>
      <c r="E38" s="92">
        <v>29</v>
      </c>
      <c r="F38" s="92">
        <v>416</v>
      </c>
      <c r="G38" s="92">
        <v>288</v>
      </c>
      <c r="H38" s="92">
        <v>8016</v>
      </c>
      <c r="I38" s="88">
        <v>0.56833333333333336</v>
      </c>
      <c r="J38" s="81"/>
      <c r="K38" s="92">
        <v>25</v>
      </c>
      <c r="L38" s="92">
        <v>83</v>
      </c>
      <c r="M38" s="92">
        <v>75</v>
      </c>
      <c r="N38" s="92">
        <v>2463</v>
      </c>
      <c r="O38" s="88">
        <v>0.57000000000000006</v>
      </c>
      <c r="P38" s="81"/>
      <c r="Q38" s="92">
        <v>20</v>
      </c>
      <c r="R38" s="92">
        <v>32</v>
      </c>
      <c r="S38" s="92">
        <v>1152</v>
      </c>
      <c r="T38" s="88">
        <v>0.4366666666666667</v>
      </c>
    </row>
    <row r="39" spans="2:21" x14ac:dyDescent="0.25">
      <c r="B39" s="80" t="s">
        <v>85</v>
      </c>
      <c r="C39" s="93">
        <v>4</v>
      </c>
      <c r="D39" s="93">
        <v>228</v>
      </c>
      <c r="E39" s="93">
        <v>29</v>
      </c>
      <c r="F39" s="93">
        <v>420</v>
      </c>
      <c r="G39" s="93">
        <v>290</v>
      </c>
      <c r="H39" s="93">
        <v>7702</v>
      </c>
      <c r="I39" s="89">
        <v>0.65426666666666666</v>
      </c>
      <c r="J39" s="81"/>
      <c r="K39" s="93">
        <v>23</v>
      </c>
      <c r="L39" s="93">
        <v>81</v>
      </c>
      <c r="M39" s="93">
        <v>84</v>
      </c>
      <c r="N39" s="93">
        <v>2368</v>
      </c>
      <c r="O39" s="89">
        <v>0.72000000000000008</v>
      </c>
      <c r="P39" s="81"/>
      <c r="Q39" s="93">
        <v>19</v>
      </c>
      <c r="R39" s="93">
        <v>27</v>
      </c>
      <c r="S39" s="93">
        <v>889</v>
      </c>
      <c r="T39" s="89">
        <v>0.65833333333333333</v>
      </c>
    </row>
    <row r="40" spans="2:21" x14ac:dyDescent="0.25">
      <c r="B40" s="7" t="s">
        <v>87</v>
      </c>
      <c r="C40" s="144">
        <v>0</v>
      </c>
      <c r="D40" s="152">
        <v>-3.0701754385964897E-2</v>
      </c>
      <c r="E40" s="144">
        <v>0</v>
      </c>
      <c r="F40" s="152">
        <v>-9.52380952380949E-3</v>
      </c>
      <c r="G40" s="152">
        <v>-6.8965517241379448E-3</v>
      </c>
      <c r="H40" s="144">
        <v>4.0768631524279453E-2</v>
      </c>
      <c r="I40" s="145"/>
      <c r="J40" s="143"/>
      <c r="K40" s="144">
        <v>8.6956521739130377E-2</v>
      </c>
      <c r="L40" s="144">
        <v>2.4691358024691468E-2</v>
      </c>
      <c r="M40" s="152">
        <v>-0.1071428571428571</v>
      </c>
      <c r="N40" s="144">
        <v>4.0118243243243201E-2</v>
      </c>
      <c r="O40" s="145"/>
      <c r="P40" s="143"/>
      <c r="Q40" s="144">
        <v>5.2631578947368363E-2</v>
      </c>
      <c r="R40" s="144">
        <v>0.18518518518518512</v>
      </c>
      <c r="S40" s="144">
        <v>0.29583802024746908</v>
      </c>
      <c r="T40" s="144"/>
      <c r="U40" s="154"/>
    </row>
    <row r="41" spans="2:21" ht="7.5" customHeight="1" x14ac:dyDescent="0.25">
      <c r="B41" s="10"/>
      <c r="C41" s="10"/>
      <c r="D41" s="10"/>
      <c r="E41" s="10"/>
      <c r="F41" s="10"/>
      <c r="G41" s="10"/>
      <c r="H41" s="10"/>
      <c r="I41" s="10"/>
      <c r="J41" s="85"/>
      <c r="K41" s="10"/>
      <c r="L41" s="10"/>
      <c r="M41" s="10"/>
      <c r="N41" s="10"/>
      <c r="O41" s="10"/>
      <c r="P41" s="85"/>
      <c r="Q41" s="10"/>
      <c r="R41" s="10"/>
      <c r="S41" s="10"/>
      <c r="T41" s="10"/>
    </row>
    <row r="42" spans="2:21" ht="15" customHeight="1" x14ac:dyDescent="0.25">
      <c r="B42" s="163" t="s">
        <v>67</v>
      </c>
      <c r="C42" s="155" t="s">
        <v>23</v>
      </c>
      <c r="D42" s="155"/>
      <c r="E42" s="155"/>
      <c r="F42" s="155"/>
      <c r="G42" s="155"/>
      <c r="H42" s="155"/>
      <c r="I42" s="155"/>
      <c r="J42" s="81"/>
      <c r="K42" s="156" t="s">
        <v>21</v>
      </c>
      <c r="L42" s="157"/>
      <c r="M42" s="157"/>
      <c r="N42" s="157"/>
      <c r="O42" s="158"/>
      <c r="P42" s="81"/>
      <c r="Q42" s="167" t="s">
        <v>22</v>
      </c>
      <c r="R42" s="167"/>
      <c r="S42" s="167"/>
      <c r="T42" s="167"/>
      <c r="U42" s="154"/>
    </row>
    <row r="43" spans="2:21" ht="15" customHeight="1" x14ac:dyDescent="0.25">
      <c r="B43" s="164"/>
      <c r="C43" s="57" t="s">
        <v>12</v>
      </c>
      <c r="D43" s="57" t="s">
        <v>6</v>
      </c>
      <c r="E43" s="57" t="s">
        <v>5</v>
      </c>
      <c r="F43" s="57" t="s">
        <v>14</v>
      </c>
      <c r="G43" s="57" t="s">
        <v>10</v>
      </c>
      <c r="H43" s="57" t="s">
        <v>15</v>
      </c>
      <c r="I43" s="57" t="s">
        <v>16</v>
      </c>
      <c r="J43" s="100"/>
      <c r="K43" s="57" t="s">
        <v>5</v>
      </c>
      <c r="L43" s="57" t="s">
        <v>9</v>
      </c>
      <c r="M43" s="57" t="s">
        <v>10</v>
      </c>
      <c r="N43" s="57" t="s">
        <v>15</v>
      </c>
      <c r="O43" s="57" t="s">
        <v>16</v>
      </c>
      <c r="P43" s="100"/>
      <c r="Q43" s="57" t="s">
        <v>5</v>
      </c>
      <c r="R43" s="59" t="s">
        <v>10</v>
      </c>
      <c r="S43" s="59" t="s">
        <v>15</v>
      </c>
      <c r="T43" s="59" t="s">
        <v>16</v>
      </c>
    </row>
    <row r="44" spans="2:21" x14ac:dyDescent="0.25">
      <c r="B44" s="7" t="s">
        <v>33</v>
      </c>
      <c r="C44" s="91">
        <v>1</v>
      </c>
      <c r="D44" s="91">
        <v>252</v>
      </c>
      <c r="E44" s="91">
        <v>40</v>
      </c>
      <c r="F44" s="91">
        <v>807</v>
      </c>
      <c r="G44" s="91">
        <v>723</v>
      </c>
      <c r="H44" s="91">
        <v>16926</v>
      </c>
      <c r="I44" s="87">
        <v>0.60399999999999998</v>
      </c>
      <c r="J44" s="81"/>
      <c r="K44" s="91">
        <v>39</v>
      </c>
      <c r="L44" s="91">
        <v>169</v>
      </c>
      <c r="M44" s="91">
        <v>149</v>
      </c>
      <c r="N44" s="91">
        <v>3930</v>
      </c>
      <c r="O44" s="87">
        <v>0.59199999999999997</v>
      </c>
      <c r="P44" s="81"/>
      <c r="Q44" s="91">
        <v>38</v>
      </c>
      <c r="R44" s="91">
        <v>52</v>
      </c>
      <c r="S44" s="91">
        <v>1822</v>
      </c>
      <c r="T44" s="87">
        <v>0.42649999999999999</v>
      </c>
    </row>
    <row r="45" spans="2:21" x14ac:dyDescent="0.25">
      <c r="B45" s="7" t="s">
        <v>34</v>
      </c>
      <c r="C45" s="91">
        <v>1</v>
      </c>
      <c r="D45" s="91">
        <v>139</v>
      </c>
      <c r="E45" s="91">
        <v>14</v>
      </c>
      <c r="F45" s="91">
        <v>236</v>
      </c>
      <c r="G45" s="91">
        <v>155</v>
      </c>
      <c r="H45" s="91">
        <v>3801</v>
      </c>
      <c r="I45" s="87">
        <v>0.61609999999999998</v>
      </c>
      <c r="J45" s="81"/>
      <c r="K45" s="91">
        <v>14</v>
      </c>
      <c r="L45" s="91">
        <v>52</v>
      </c>
      <c r="M45" s="91">
        <v>41</v>
      </c>
      <c r="N45" s="91">
        <v>994</v>
      </c>
      <c r="O45" s="87">
        <v>0.59960000000000002</v>
      </c>
      <c r="P45" s="81"/>
      <c r="Q45" s="91">
        <v>8</v>
      </c>
      <c r="R45" s="91">
        <v>8</v>
      </c>
      <c r="S45" s="91">
        <v>256</v>
      </c>
      <c r="T45" s="87">
        <v>0.18149999999999999</v>
      </c>
    </row>
    <row r="46" spans="2:21" x14ac:dyDescent="0.25">
      <c r="B46" s="7" t="s">
        <v>35</v>
      </c>
      <c r="C46" s="91">
        <v>1</v>
      </c>
      <c r="D46" s="91">
        <v>110</v>
      </c>
      <c r="E46" s="91">
        <v>16</v>
      </c>
      <c r="F46" s="91">
        <v>231</v>
      </c>
      <c r="G46" s="91">
        <v>117</v>
      </c>
      <c r="H46" s="91">
        <v>2004</v>
      </c>
      <c r="I46" s="87">
        <v>0.6</v>
      </c>
      <c r="J46" s="81"/>
      <c r="K46" s="91">
        <v>14</v>
      </c>
      <c r="L46" s="91">
        <v>52</v>
      </c>
      <c r="M46" s="91">
        <v>28</v>
      </c>
      <c r="N46" s="91">
        <v>635</v>
      </c>
      <c r="O46" s="87">
        <v>0.6</v>
      </c>
      <c r="P46" s="81"/>
      <c r="Q46" s="91">
        <v>9</v>
      </c>
      <c r="R46" s="91">
        <v>11</v>
      </c>
      <c r="S46" s="91">
        <v>295</v>
      </c>
      <c r="T46" s="87">
        <v>0.6</v>
      </c>
    </row>
    <row r="47" spans="2:21" x14ac:dyDescent="0.25">
      <c r="B47" s="7" t="s">
        <v>36</v>
      </c>
      <c r="C47" s="91">
        <v>1</v>
      </c>
      <c r="D47" s="91">
        <v>39</v>
      </c>
      <c r="E47" s="91">
        <v>4</v>
      </c>
      <c r="F47" s="91">
        <v>47</v>
      </c>
      <c r="G47" s="91">
        <v>34</v>
      </c>
      <c r="H47" s="91">
        <v>890</v>
      </c>
      <c r="I47" s="87">
        <v>0.7</v>
      </c>
      <c r="J47" s="81"/>
      <c r="K47" s="91">
        <v>3</v>
      </c>
      <c r="L47" s="91">
        <v>9</v>
      </c>
      <c r="M47" s="91">
        <v>7</v>
      </c>
      <c r="N47" s="91">
        <v>220</v>
      </c>
      <c r="O47" s="87">
        <v>0.8</v>
      </c>
      <c r="P47" s="81"/>
      <c r="Q47" s="91">
        <v>2</v>
      </c>
      <c r="R47" s="91">
        <v>2</v>
      </c>
      <c r="S47" s="91">
        <v>116</v>
      </c>
      <c r="T47" s="87">
        <v>0.91</v>
      </c>
      <c r="U47" s="154"/>
    </row>
    <row r="48" spans="2:21" x14ac:dyDescent="0.25">
      <c r="B48" s="72" t="s">
        <v>86</v>
      </c>
      <c r="C48" s="92">
        <v>4</v>
      </c>
      <c r="D48" s="92">
        <v>540</v>
      </c>
      <c r="E48" s="92">
        <v>74</v>
      </c>
      <c r="F48" s="92">
        <v>1321</v>
      </c>
      <c r="G48" s="92">
        <v>1029</v>
      </c>
      <c r="H48" s="92">
        <v>23621</v>
      </c>
      <c r="I48" s="88">
        <v>0.63002500000000006</v>
      </c>
      <c r="J48" s="81"/>
      <c r="K48" s="92">
        <v>70</v>
      </c>
      <c r="L48" s="92">
        <v>282</v>
      </c>
      <c r="M48" s="92">
        <v>225</v>
      </c>
      <c r="N48" s="92">
        <v>5779</v>
      </c>
      <c r="O48" s="88">
        <v>0.64789999999999992</v>
      </c>
      <c r="P48" s="81"/>
      <c r="Q48" s="92">
        <v>57</v>
      </c>
      <c r="R48" s="92">
        <v>73</v>
      </c>
      <c r="S48" s="92">
        <v>2489</v>
      </c>
      <c r="T48" s="88">
        <v>0.52949999999999997</v>
      </c>
      <c r="U48" s="154"/>
    </row>
    <row r="49" spans="2:20" x14ac:dyDescent="0.25">
      <c r="B49" s="80" t="s">
        <v>85</v>
      </c>
      <c r="C49" s="93">
        <v>4</v>
      </c>
      <c r="D49" s="93">
        <v>512</v>
      </c>
      <c r="E49" s="93">
        <v>73</v>
      </c>
      <c r="F49" s="93">
        <v>1274</v>
      </c>
      <c r="G49" s="93">
        <v>1028</v>
      </c>
      <c r="H49" s="93">
        <v>24590</v>
      </c>
      <c r="I49" s="89">
        <v>0.59397500000000003</v>
      </c>
      <c r="J49" s="81"/>
      <c r="K49" s="93">
        <v>67</v>
      </c>
      <c r="L49" s="93">
        <v>284</v>
      </c>
      <c r="M49" s="93">
        <v>202</v>
      </c>
      <c r="N49" s="93">
        <v>5471</v>
      </c>
      <c r="O49" s="89">
        <v>0.63630000000000009</v>
      </c>
      <c r="P49" s="81"/>
      <c r="Q49" s="93">
        <v>52</v>
      </c>
      <c r="R49" s="93">
        <v>69</v>
      </c>
      <c r="S49" s="93">
        <v>2274</v>
      </c>
      <c r="T49" s="89">
        <v>0.53232499999999994</v>
      </c>
    </row>
    <row r="50" spans="2:20" x14ac:dyDescent="0.25">
      <c r="B50" s="7" t="s">
        <v>87</v>
      </c>
      <c r="C50" s="149">
        <v>0</v>
      </c>
      <c r="D50" s="149">
        <v>5.46875E-2</v>
      </c>
      <c r="E50" s="149">
        <v>1.3698630136986356E-2</v>
      </c>
      <c r="F50" s="149">
        <v>3.689167974882257E-2</v>
      </c>
      <c r="G50" s="149">
        <v>9.7276264591439343E-4</v>
      </c>
      <c r="H50" s="150">
        <v>-3.9406262708418072E-2</v>
      </c>
      <c r="I50" s="149">
        <v>6.0692790100593585E-2</v>
      </c>
      <c r="J50" s="151"/>
      <c r="K50" s="149">
        <v>4.4776119402984982E-2</v>
      </c>
      <c r="L50" s="150">
        <v>-7.0422535211267512E-3</v>
      </c>
      <c r="M50" s="149">
        <v>0.11386138613861396</v>
      </c>
      <c r="N50" s="149">
        <v>5.6296837872418237E-2</v>
      </c>
      <c r="O50" s="149">
        <v>1.8230394468017996E-2</v>
      </c>
      <c r="P50" s="151"/>
      <c r="Q50" s="149">
        <v>9.6153846153846256E-2</v>
      </c>
      <c r="R50" s="149">
        <v>5.7971014492753659E-2</v>
      </c>
      <c r="S50" s="149">
        <v>9.454705364995597E-2</v>
      </c>
      <c r="T50" s="150"/>
    </row>
    <row r="51" spans="2:20" ht="7.5" customHeight="1" x14ac:dyDescent="0.25">
      <c r="B51" s="10"/>
      <c r="C51" s="10"/>
      <c r="D51" s="10"/>
      <c r="E51" s="10"/>
      <c r="F51" s="10"/>
      <c r="G51" s="10"/>
      <c r="H51" s="10"/>
      <c r="I51" s="10"/>
      <c r="J51" s="85"/>
      <c r="K51" s="10"/>
      <c r="L51" s="10"/>
      <c r="M51" s="10"/>
      <c r="N51" s="10"/>
      <c r="O51" s="10"/>
      <c r="P51" s="85"/>
      <c r="Q51" s="10"/>
      <c r="R51" s="10"/>
      <c r="S51" s="10"/>
      <c r="T51" s="10"/>
    </row>
    <row r="52" spans="2:20" ht="15.75" customHeight="1" x14ac:dyDescent="0.25">
      <c r="B52" s="161" t="s">
        <v>37</v>
      </c>
      <c r="C52" s="155" t="s">
        <v>23</v>
      </c>
      <c r="D52" s="155"/>
      <c r="E52" s="155"/>
      <c r="F52" s="155"/>
      <c r="G52" s="155"/>
      <c r="H52" s="155"/>
      <c r="I52" s="155"/>
      <c r="J52" s="81"/>
      <c r="K52" s="156" t="s">
        <v>21</v>
      </c>
      <c r="L52" s="157"/>
      <c r="M52" s="157"/>
      <c r="N52" s="157"/>
      <c r="O52" s="158"/>
      <c r="P52" s="81"/>
      <c r="Q52" s="167" t="s">
        <v>22</v>
      </c>
      <c r="R52" s="167"/>
      <c r="S52" s="167"/>
      <c r="T52" s="167"/>
    </row>
    <row r="53" spans="2:20" x14ac:dyDescent="0.25">
      <c r="B53" s="162"/>
      <c r="C53" s="57" t="s">
        <v>12</v>
      </c>
      <c r="D53" s="57" t="s">
        <v>6</v>
      </c>
      <c r="E53" s="57" t="s">
        <v>5</v>
      </c>
      <c r="F53" s="57" t="s">
        <v>14</v>
      </c>
      <c r="G53" s="57" t="s">
        <v>10</v>
      </c>
      <c r="H53" s="57" t="s">
        <v>15</v>
      </c>
      <c r="I53" s="57" t="s">
        <v>16</v>
      </c>
      <c r="J53" s="100"/>
      <c r="K53" s="57" t="s">
        <v>5</v>
      </c>
      <c r="L53" s="57" t="s">
        <v>9</v>
      </c>
      <c r="M53" s="57" t="s">
        <v>10</v>
      </c>
      <c r="N53" s="57" t="s">
        <v>15</v>
      </c>
      <c r="O53" s="57" t="s">
        <v>16</v>
      </c>
      <c r="P53" s="100"/>
      <c r="Q53" s="57" t="s">
        <v>5</v>
      </c>
      <c r="R53" s="59" t="s">
        <v>10</v>
      </c>
      <c r="S53" s="59" t="s">
        <v>15</v>
      </c>
      <c r="T53" s="59" t="s">
        <v>16</v>
      </c>
    </row>
    <row r="54" spans="2:20" ht="15.75" x14ac:dyDescent="0.25">
      <c r="B54" s="73" t="s">
        <v>39</v>
      </c>
      <c r="C54" s="94">
        <v>28</v>
      </c>
      <c r="D54" s="94">
        <v>2293</v>
      </c>
      <c r="E54" s="94">
        <v>258</v>
      </c>
      <c r="F54" s="94">
        <v>4551</v>
      </c>
      <c r="G54" s="94">
        <v>3100</v>
      </c>
      <c r="H54" s="94">
        <v>77602</v>
      </c>
      <c r="I54" s="90">
        <v>0.57866834733893568</v>
      </c>
      <c r="J54" s="84"/>
      <c r="K54" s="94">
        <v>258</v>
      </c>
      <c r="L54" s="94">
        <v>867</v>
      </c>
      <c r="M54" s="94">
        <v>681</v>
      </c>
      <c r="N54" s="94">
        <v>20003</v>
      </c>
      <c r="O54" s="90">
        <v>0.62325294117647057</v>
      </c>
      <c r="P54" s="84"/>
      <c r="Q54" s="94">
        <v>205</v>
      </c>
      <c r="R54" s="94">
        <v>238</v>
      </c>
      <c r="S54" s="94">
        <v>8082</v>
      </c>
      <c r="T54" s="90">
        <v>0.45683393665158373</v>
      </c>
    </row>
    <row r="55" spans="2:20" x14ac:dyDescent="0.25">
      <c r="B55" s="80" t="s">
        <v>85</v>
      </c>
      <c r="C55" s="93">
        <v>28</v>
      </c>
      <c r="D55" s="93">
        <v>2220</v>
      </c>
      <c r="E55" s="93">
        <v>254</v>
      </c>
      <c r="F55" s="93">
        <v>4469</v>
      </c>
      <c r="G55" s="93">
        <v>3120</v>
      </c>
      <c r="H55" s="93">
        <v>80667</v>
      </c>
      <c r="I55" s="89">
        <v>0.61361764705882349</v>
      </c>
      <c r="J55" s="81"/>
      <c r="K55" s="93">
        <v>229</v>
      </c>
      <c r="L55" s="93">
        <v>830</v>
      </c>
      <c r="M55" s="93">
        <v>665</v>
      </c>
      <c r="N55" s="93">
        <v>19573</v>
      </c>
      <c r="O55" s="89">
        <v>0.64069999999999994</v>
      </c>
      <c r="P55" s="81"/>
      <c r="Q55" s="93">
        <v>196</v>
      </c>
      <c r="R55" s="93">
        <v>229</v>
      </c>
      <c r="S55" s="93">
        <v>7608</v>
      </c>
      <c r="T55" s="89">
        <v>0.49987647058823514</v>
      </c>
    </row>
    <row r="56" spans="2:20" x14ac:dyDescent="0.25">
      <c r="B56" s="57" t="s">
        <v>87</v>
      </c>
      <c r="C56" s="144">
        <f>(C54/C55)-1</f>
        <v>0</v>
      </c>
      <c r="D56" s="144">
        <f t="shared" ref="D56:H56" si="0">(D54/D55)-1</f>
        <v>3.288288288288288E-2</v>
      </c>
      <c r="E56" s="144">
        <f t="shared" si="0"/>
        <v>1.5748031496062964E-2</v>
      </c>
      <c r="F56" s="144">
        <f t="shared" si="0"/>
        <v>1.8348623853210899E-2</v>
      </c>
      <c r="G56" s="152">
        <f t="shared" si="0"/>
        <v>-6.4102564102563875E-3</v>
      </c>
      <c r="H56" s="152">
        <f t="shared" si="0"/>
        <v>-3.7995710761525747E-2</v>
      </c>
      <c r="I56" s="145"/>
      <c r="J56" s="143"/>
      <c r="K56" s="144">
        <f t="shared" ref="K56" si="1">(K54/K55)-1</f>
        <v>0.1266375545851528</v>
      </c>
      <c r="L56" s="144">
        <f t="shared" ref="L56" si="2">(L54/L55)-1</f>
        <v>4.4578313253011981E-2</v>
      </c>
      <c r="M56" s="144">
        <f t="shared" ref="M56" si="3">(M54/M55)-1</f>
        <v>2.4060150375939893E-2</v>
      </c>
      <c r="N56" s="144">
        <f t="shared" ref="N56" si="4">(N54/N55)-1</f>
        <v>2.1969038982271538E-2</v>
      </c>
      <c r="O56" s="145"/>
      <c r="P56" s="143"/>
      <c r="Q56" s="144">
        <f t="shared" ref="Q56" si="5">(Q54/Q55)-1</f>
        <v>4.5918367346938771E-2</v>
      </c>
      <c r="R56" s="144">
        <f t="shared" ref="R56" si="6">(R54/R55)-1</f>
        <v>3.9301310043668103E-2</v>
      </c>
      <c r="S56" s="144">
        <f t="shared" ref="S56" si="7">(S54/S55)-1</f>
        <v>6.23028391167193E-2</v>
      </c>
      <c r="T56" s="144"/>
    </row>
    <row r="57" spans="2:20" x14ac:dyDescent="0.25">
      <c r="C57" s="146"/>
      <c r="D57" s="146"/>
      <c r="E57" s="146"/>
      <c r="F57" s="146"/>
      <c r="G57" s="146"/>
      <c r="H57" s="146"/>
      <c r="I57" s="146"/>
      <c r="J57" s="147"/>
      <c r="K57" s="146"/>
      <c r="L57" s="146"/>
      <c r="M57" s="146"/>
      <c r="N57" s="148"/>
      <c r="O57" s="146"/>
      <c r="P57" s="147"/>
      <c r="Q57" s="146"/>
      <c r="R57" s="146"/>
      <c r="S57" s="146"/>
      <c r="T57" s="146"/>
    </row>
    <row r="58" spans="2:20" x14ac:dyDescent="0.25">
      <c r="L58" s="46"/>
    </row>
    <row r="59" spans="2:20" x14ac:dyDescent="0.25">
      <c r="N59" s="86"/>
    </row>
  </sheetData>
  <sheetProtection algorithmName="SHA-512" hashValue="wd94b8sWqVMAW3h0OlqfoXUUmQ35febS0Q/9z3f0+6yIIMTr5u3ubgFNVvqLAi2nQzOi/r/BXPw+e1wxWGMBng==" saltValue="6/k2Ug0SSjH14COjHjbQew==" spinCount="100000" sheet="1" objects="1" scenarios="1"/>
  <mergeCells count="25">
    <mergeCell ref="C42:I42"/>
    <mergeCell ref="Q14:T14"/>
    <mergeCell ref="Q25:T25"/>
    <mergeCell ref="Q33:T33"/>
    <mergeCell ref="Q42:T42"/>
    <mergeCell ref="K14:O14"/>
    <mergeCell ref="K25:O25"/>
    <mergeCell ref="K33:O33"/>
    <mergeCell ref="K42:O42"/>
    <mergeCell ref="C52:I52"/>
    <mergeCell ref="K52:O52"/>
    <mergeCell ref="B1:T1"/>
    <mergeCell ref="B2:T2"/>
    <mergeCell ref="B52:B53"/>
    <mergeCell ref="B42:B43"/>
    <mergeCell ref="B33:B34"/>
    <mergeCell ref="B25:B26"/>
    <mergeCell ref="B14:B15"/>
    <mergeCell ref="B4:B5"/>
    <mergeCell ref="Q52:T52"/>
    <mergeCell ref="K4:O4"/>
    <mergeCell ref="C4:I4"/>
    <mergeCell ref="C14:I14"/>
    <mergeCell ref="C25:I25"/>
    <mergeCell ref="C33:I33"/>
  </mergeCells>
  <printOptions horizontalCentered="1" verticalCentered="1"/>
  <pageMargins left="0.23622047244094491" right="0.23622047244094491" top="0.35433070866141736" bottom="0.15748031496062992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9"/>
  <sheetViews>
    <sheetView showGridLines="0" tabSelected="1" topLeftCell="A9" workbookViewId="0">
      <selection activeCell="H12" sqref="H12"/>
    </sheetView>
  </sheetViews>
  <sheetFormatPr defaultRowHeight="15" x14ac:dyDescent="0.25"/>
  <cols>
    <col min="1" max="1" width="2.85546875" style="50" customWidth="1"/>
    <col min="2" max="2" width="28.28515625" customWidth="1"/>
    <col min="3" max="3" width="25" customWidth="1"/>
    <col min="4" max="4" width="24.140625" customWidth="1"/>
    <col min="5" max="5" width="24.85546875" customWidth="1"/>
  </cols>
  <sheetData>
    <row r="1" spans="1:8" ht="4.5" customHeight="1" thickBot="1" x14ac:dyDescent="0.3"/>
    <row r="2" spans="1:8" ht="23.25" x14ac:dyDescent="0.35">
      <c r="B2" s="168" t="s">
        <v>72</v>
      </c>
      <c r="C2" s="169"/>
      <c r="D2" s="169"/>
      <c r="E2" s="170"/>
    </row>
    <row r="3" spans="1:8" ht="3.75" customHeight="1" x14ac:dyDescent="0.35">
      <c r="B3" s="52"/>
      <c r="C3" s="23"/>
      <c r="D3" s="23"/>
      <c r="E3" s="24"/>
    </row>
    <row r="4" spans="1:8" ht="23.25" x14ac:dyDescent="0.35">
      <c r="B4" s="178" t="s">
        <v>71</v>
      </c>
      <c r="C4" s="179"/>
      <c r="D4" s="179"/>
      <c r="E4" s="180"/>
    </row>
    <row r="5" spans="1:8" ht="3" customHeight="1" x14ac:dyDescent="0.35">
      <c r="B5" s="52"/>
      <c r="C5" s="23"/>
      <c r="D5" s="23"/>
      <c r="E5" s="24"/>
    </row>
    <row r="6" spans="1:8" ht="23.25" x14ac:dyDescent="0.35">
      <c r="B6" s="178" t="s">
        <v>95</v>
      </c>
      <c r="C6" s="179"/>
      <c r="D6" s="179"/>
      <c r="E6" s="180"/>
    </row>
    <row r="7" spans="1:8" ht="5.25" customHeight="1" thickBot="1" x14ac:dyDescent="0.4">
      <c r="A7" s="51"/>
      <c r="B7" s="47"/>
      <c r="C7" s="48"/>
      <c r="D7" s="48"/>
      <c r="E7" s="49"/>
    </row>
    <row r="8" spans="1:8" ht="15.75" thickBot="1" x14ac:dyDescent="0.3"/>
    <row r="9" spans="1:8" ht="21" customHeight="1" x14ac:dyDescent="0.3">
      <c r="B9" s="171" t="s">
        <v>55</v>
      </c>
      <c r="C9" s="25" t="s">
        <v>56</v>
      </c>
      <c r="D9" s="26" t="s">
        <v>57</v>
      </c>
      <c r="E9" s="27" t="s">
        <v>56</v>
      </c>
    </row>
    <row r="10" spans="1:8" ht="19.5" thickBot="1" x14ac:dyDescent="0.35">
      <c r="B10" s="172"/>
      <c r="C10" s="28" t="s">
        <v>98</v>
      </c>
      <c r="D10" s="29" t="s">
        <v>91</v>
      </c>
      <c r="E10" s="30" t="s">
        <v>94</v>
      </c>
    </row>
    <row r="11" spans="1:8" ht="21" x14ac:dyDescent="0.35">
      <c r="B11" s="141" t="s">
        <v>58</v>
      </c>
      <c r="C11" s="142">
        <v>99187</v>
      </c>
      <c r="D11" s="142">
        <v>3100</v>
      </c>
      <c r="E11" s="142">
        <v>102287</v>
      </c>
    </row>
    <row r="12" spans="1:8" ht="21.75" thickBot="1" x14ac:dyDescent="0.4">
      <c r="B12" s="139" t="s">
        <v>59</v>
      </c>
      <c r="C12" s="140">
        <v>3105804</v>
      </c>
      <c r="D12" s="140">
        <v>77602</v>
      </c>
      <c r="E12" s="140">
        <v>3183406</v>
      </c>
      <c r="F12" s="13"/>
      <c r="G12" s="13"/>
      <c r="H12" s="13"/>
    </row>
    <row r="13" spans="1:8" ht="17.25" customHeight="1" x14ac:dyDescent="0.35">
      <c r="B13" s="31"/>
      <c r="C13" s="32"/>
      <c r="D13" s="32"/>
      <c r="E13" s="32"/>
    </row>
    <row r="14" spans="1:8" ht="11.25" customHeight="1" thickBot="1" x14ac:dyDescent="0.4">
      <c r="B14" s="33"/>
      <c r="C14" s="33"/>
      <c r="D14" s="33"/>
      <c r="E14" s="33"/>
    </row>
    <row r="15" spans="1:8" ht="21" customHeight="1" x14ac:dyDescent="0.3">
      <c r="B15" s="173" t="s">
        <v>60</v>
      </c>
      <c r="C15" s="34" t="s">
        <v>56</v>
      </c>
      <c r="D15" s="35" t="s">
        <v>57</v>
      </c>
      <c r="E15" s="36" t="s">
        <v>56</v>
      </c>
    </row>
    <row r="16" spans="1:8" ht="19.5" thickBot="1" x14ac:dyDescent="0.35">
      <c r="B16" s="174"/>
      <c r="C16" s="37" t="s">
        <v>99</v>
      </c>
      <c r="D16" s="38" t="s">
        <v>91</v>
      </c>
      <c r="E16" s="39" t="s">
        <v>96</v>
      </c>
    </row>
    <row r="17" spans="2:5" ht="21" x14ac:dyDescent="0.35">
      <c r="B17" s="137" t="s">
        <v>58</v>
      </c>
      <c r="C17" s="138">
        <v>16993</v>
      </c>
      <c r="D17" s="138">
        <v>681</v>
      </c>
      <c r="E17" s="138">
        <v>17674</v>
      </c>
    </row>
    <row r="18" spans="2:5" ht="21.75" thickBot="1" x14ac:dyDescent="0.4">
      <c r="B18" s="135" t="s">
        <v>59</v>
      </c>
      <c r="C18" s="136">
        <v>565518</v>
      </c>
      <c r="D18" s="136">
        <v>20003</v>
      </c>
      <c r="E18" s="136">
        <v>585521</v>
      </c>
    </row>
    <row r="19" spans="2:5" ht="12.75" customHeight="1" x14ac:dyDescent="0.35">
      <c r="B19" s="31"/>
      <c r="C19" s="32"/>
      <c r="D19" s="32"/>
      <c r="E19" s="32"/>
    </row>
    <row r="20" spans="2:5" ht="13.5" customHeight="1" thickBot="1" x14ac:dyDescent="0.4">
      <c r="B20" s="33"/>
      <c r="C20" s="33"/>
      <c r="D20" s="33"/>
      <c r="E20" s="33"/>
    </row>
    <row r="21" spans="2:5" ht="21" customHeight="1" x14ac:dyDescent="0.3">
      <c r="B21" s="176" t="s">
        <v>61</v>
      </c>
      <c r="C21" s="40" t="s">
        <v>56</v>
      </c>
      <c r="D21" s="41" t="s">
        <v>57</v>
      </c>
      <c r="E21" s="42" t="s">
        <v>56</v>
      </c>
    </row>
    <row r="22" spans="2:5" ht="19.5" thickBot="1" x14ac:dyDescent="0.35">
      <c r="B22" s="177"/>
      <c r="C22" s="43" t="s">
        <v>100</v>
      </c>
      <c r="D22" s="44" t="s">
        <v>91</v>
      </c>
      <c r="E22" s="45" t="s">
        <v>97</v>
      </c>
    </row>
    <row r="23" spans="2:5" ht="21" x14ac:dyDescent="0.35">
      <c r="B23" s="133" t="s">
        <v>58</v>
      </c>
      <c r="C23" s="134">
        <v>4259</v>
      </c>
      <c r="D23" s="134">
        <v>238</v>
      </c>
      <c r="E23" s="134">
        <v>4497</v>
      </c>
    </row>
    <row r="24" spans="2:5" ht="21.75" thickBot="1" x14ac:dyDescent="0.4">
      <c r="B24" s="131" t="s">
        <v>59</v>
      </c>
      <c r="C24" s="132">
        <v>142355</v>
      </c>
      <c r="D24" s="132">
        <v>8082</v>
      </c>
      <c r="E24" s="132">
        <v>150437</v>
      </c>
    </row>
    <row r="25" spans="2:5" ht="12.75" customHeight="1" x14ac:dyDescent="0.35">
      <c r="B25" s="33"/>
      <c r="C25" s="33"/>
      <c r="D25" s="33"/>
      <c r="E25" s="33"/>
    </row>
    <row r="26" spans="2:5" ht="8.25" customHeight="1" x14ac:dyDescent="0.25"/>
    <row r="27" spans="2:5" ht="8.25" customHeight="1" x14ac:dyDescent="0.25"/>
    <row r="28" spans="2:5" ht="18.75" x14ac:dyDescent="0.3">
      <c r="B28" s="175" t="s">
        <v>89</v>
      </c>
      <c r="C28" s="175"/>
      <c r="D28" s="175"/>
      <c r="E28" s="175"/>
    </row>
    <row r="29" spans="2:5" ht="18.75" x14ac:dyDescent="0.3">
      <c r="B29" s="175" t="s">
        <v>88</v>
      </c>
      <c r="C29" s="175"/>
      <c r="D29" s="175"/>
      <c r="E29" s="175"/>
    </row>
  </sheetData>
  <sheetProtection algorithmName="SHA-512" hashValue="RwL9ajWJdxCEAYVfwIIrNjV303/HILu9CJJVJG3IVwye6MaJsw/ttmUSIUKHy65LcieYmy1nsWVGsqiLK69uxg==" saltValue="uCg1zH/vig0rxHGl3BsXfA==" spinCount="100000" sheet="1" objects="1" scenarios="1"/>
  <mergeCells count="8">
    <mergeCell ref="B2:E2"/>
    <mergeCell ref="B9:B10"/>
    <mergeCell ref="B15:B16"/>
    <mergeCell ref="B28:E28"/>
    <mergeCell ref="B29:E29"/>
    <mergeCell ref="B21:B22"/>
    <mergeCell ref="B6:E6"/>
    <mergeCell ref="B4:E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A34"/>
  <sheetViews>
    <sheetView showGridLines="0" topLeftCell="B1" workbookViewId="0">
      <selection activeCell="C10" sqref="C10"/>
    </sheetView>
  </sheetViews>
  <sheetFormatPr defaultRowHeight="15" x14ac:dyDescent="0.25"/>
  <cols>
    <col min="2" max="2" width="40.28515625" customWidth="1"/>
    <col min="3" max="3" width="13.85546875" customWidth="1"/>
    <col min="4" max="4" width="2.42578125" customWidth="1"/>
    <col min="5" max="5" width="46" customWidth="1"/>
    <col min="6" max="6" width="3" customWidth="1"/>
    <col min="7" max="7" width="12.85546875" bestFit="1" customWidth="1"/>
  </cols>
  <sheetData>
    <row r="1" spans="2:27" ht="15.75" thickBot="1" x14ac:dyDescent="0.3"/>
    <row r="2" spans="2:27" ht="18.75" x14ac:dyDescent="0.3">
      <c r="B2" s="183" t="s">
        <v>1</v>
      </c>
      <c r="C2" s="183"/>
      <c r="E2" s="186" t="s">
        <v>1</v>
      </c>
      <c r="F2" s="187"/>
      <c r="G2" s="188"/>
    </row>
    <row r="3" spans="2:27" ht="18.75" x14ac:dyDescent="0.3">
      <c r="B3" s="183" t="s">
        <v>73</v>
      </c>
      <c r="C3" s="183"/>
      <c r="E3" s="189" t="s">
        <v>73</v>
      </c>
      <c r="F3" s="190"/>
      <c r="G3" s="191"/>
    </row>
    <row r="4" spans="2:27" ht="7.5" customHeight="1" x14ac:dyDescent="0.25">
      <c r="B4" s="184" t="s">
        <v>92</v>
      </c>
      <c r="C4" s="184"/>
      <c r="E4" s="192" t="s">
        <v>101</v>
      </c>
      <c r="F4" s="193"/>
      <c r="G4" s="194"/>
    </row>
    <row r="5" spans="2:27" ht="15.75" customHeight="1" thickBot="1" x14ac:dyDescent="0.3">
      <c r="B5" s="184"/>
      <c r="C5" s="184"/>
      <c r="E5" s="195"/>
      <c r="F5" s="196"/>
      <c r="G5" s="197"/>
    </row>
    <row r="6" spans="2:27" ht="15.75" thickBot="1" x14ac:dyDescent="0.3">
      <c r="B6" s="22"/>
      <c r="C6" s="22"/>
      <c r="D6" s="1"/>
      <c r="E6" s="1"/>
      <c r="F6" s="1"/>
      <c r="G6" s="1"/>
      <c r="H6" s="1"/>
      <c r="I6" s="1"/>
      <c r="J6" s="1"/>
      <c r="K6" s="1"/>
      <c r="L6" s="1"/>
      <c r="M6" s="1"/>
    </row>
    <row r="7" spans="2:27" ht="16.5" thickBot="1" x14ac:dyDescent="0.3">
      <c r="B7" s="181" t="s">
        <v>75</v>
      </c>
      <c r="C7" s="182"/>
      <c r="D7" s="4"/>
      <c r="E7" s="181" t="s">
        <v>75</v>
      </c>
      <c r="F7" s="185"/>
      <c r="G7" s="182"/>
      <c r="H7" s="17"/>
      <c r="I7" s="3"/>
      <c r="J7" s="3"/>
      <c r="K7" s="3"/>
      <c r="L7" s="3" t="s">
        <v>44</v>
      </c>
      <c r="M7" s="3" t="s">
        <v>0</v>
      </c>
      <c r="V7" t="s">
        <v>0</v>
      </c>
      <c r="W7" t="s">
        <v>0</v>
      </c>
    </row>
    <row r="8" spans="2:27" ht="15.75" x14ac:dyDescent="0.25">
      <c r="B8" s="124" t="s">
        <v>4</v>
      </c>
      <c r="C8" s="128">
        <v>28</v>
      </c>
      <c r="D8" s="4"/>
      <c r="E8" s="105" t="s">
        <v>46</v>
      </c>
      <c r="F8" s="106" t="s">
        <v>0</v>
      </c>
      <c r="G8" s="107">
        <v>265</v>
      </c>
      <c r="H8" s="17"/>
      <c r="I8" s="3"/>
      <c r="J8" s="3"/>
      <c r="K8" s="3"/>
      <c r="L8" s="3" t="s">
        <v>0</v>
      </c>
      <c r="M8" s="3"/>
      <c r="Q8" t="s">
        <v>0</v>
      </c>
      <c r="U8" t="s">
        <v>0</v>
      </c>
      <c r="AA8" t="s">
        <v>0</v>
      </c>
    </row>
    <row r="9" spans="2:27" ht="15.75" x14ac:dyDescent="0.25">
      <c r="B9" s="129" t="s">
        <v>40</v>
      </c>
      <c r="C9" s="130">
        <v>2293</v>
      </c>
      <c r="D9" s="4"/>
      <c r="E9" s="108" t="s">
        <v>45</v>
      </c>
      <c r="F9" s="109" t="s">
        <v>0</v>
      </c>
      <c r="G9" s="110">
        <v>51</v>
      </c>
      <c r="H9" s="17"/>
      <c r="I9" s="3"/>
      <c r="J9" s="3"/>
      <c r="K9" s="3"/>
      <c r="L9" s="3" t="s">
        <v>0</v>
      </c>
      <c r="M9" s="3"/>
      <c r="Q9" t="s">
        <v>0</v>
      </c>
      <c r="U9" t="s">
        <v>0</v>
      </c>
      <c r="AA9" t="s">
        <v>0</v>
      </c>
    </row>
    <row r="10" spans="2:27" ht="15.75" x14ac:dyDescent="0.25">
      <c r="B10" s="129" t="s">
        <v>41</v>
      </c>
      <c r="C10" s="130">
        <v>258</v>
      </c>
      <c r="D10" s="4"/>
      <c r="E10" s="108" t="s">
        <v>48</v>
      </c>
      <c r="F10" s="109" t="s">
        <v>49</v>
      </c>
      <c r="G10" s="110">
        <v>403</v>
      </c>
      <c r="H10" s="17"/>
      <c r="I10" s="3"/>
      <c r="J10" s="3"/>
      <c r="K10" s="3"/>
      <c r="L10" s="3" t="s">
        <v>0</v>
      </c>
      <c r="M10" s="3"/>
      <c r="Q10" t="s">
        <v>0</v>
      </c>
      <c r="U10" t="s">
        <v>0</v>
      </c>
      <c r="AA10" t="s">
        <v>0</v>
      </c>
    </row>
    <row r="11" spans="2:27" ht="15.75" x14ac:dyDescent="0.25">
      <c r="B11" s="129" t="s">
        <v>8</v>
      </c>
      <c r="C11" s="130">
        <v>4551</v>
      </c>
      <c r="D11" s="4"/>
      <c r="E11" s="108" t="s">
        <v>52</v>
      </c>
      <c r="F11" s="109" t="s">
        <v>0</v>
      </c>
      <c r="G11" s="110">
        <v>3773</v>
      </c>
      <c r="H11" s="17"/>
      <c r="I11" s="3"/>
      <c r="J11" s="3"/>
      <c r="K11" s="3"/>
      <c r="L11" s="3" t="s">
        <v>0</v>
      </c>
      <c r="M11" s="3"/>
      <c r="Q11" t="s">
        <v>0</v>
      </c>
      <c r="AA11" t="s">
        <v>0</v>
      </c>
    </row>
    <row r="12" spans="2:27" ht="16.5" thickBot="1" x14ac:dyDescent="0.3">
      <c r="B12" s="129" t="s">
        <v>10</v>
      </c>
      <c r="C12" s="130">
        <v>3100</v>
      </c>
      <c r="D12" s="4"/>
      <c r="E12" s="111" t="s">
        <v>53</v>
      </c>
      <c r="F12" s="112" t="s">
        <v>0</v>
      </c>
      <c r="G12" s="113">
        <v>94158</v>
      </c>
      <c r="H12" s="18"/>
      <c r="I12" s="3"/>
      <c r="J12" s="3"/>
      <c r="K12" s="3"/>
      <c r="L12" s="3"/>
      <c r="M12" s="3"/>
    </row>
    <row r="13" spans="2:27" ht="15.75" x14ac:dyDescent="0.25">
      <c r="B13" s="129" t="s">
        <v>11</v>
      </c>
      <c r="C13" s="130">
        <v>77602</v>
      </c>
      <c r="D13" s="4"/>
      <c r="E13" s="15"/>
      <c r="F13" s="15"/>
      <c r="G13" s="19"/>
      <c r="H13" s="18"/>
      <c r="I13" s="3"/>
      <c r="J13" s="3"/>
      <c r="K13" s="3"/>
      <c r="L13" s="3"/>
      <c r="M13" s="3"/>
    </row>
    <row r="14" spans="2:27" ht="16.5" thickBot="1" x14ac:dyDescent="0.3">
      <c r="B14" s="102" t="s">
        <v>43</v>
      </c>
      <c r="C14" s="127">
        <v>0.57866834733893568</v>
      </c>
      <c r="D14" s="3"/>
      <c r="E14" s="15"/>
      <c r="F14" s="15"/>
      <c r="G14" s="19"/>
      <c r="H14" s="18"/>
      <c r="I14" s="3"/>
      <c r="J14" s="3"/>
      <c r="K14" s="3"/>
      <c r="L14" s="3"/>
      <c r="M14" s="3"/>
    </row>
    <row r="15" spans="2:27" ht="4.5" customHeight="1" x14ac:dyDescent="0.25">
      <c r="E15" s="16"/>
      <c r="F15" s="16"/>
      <c r="G15" s="20"/>
      <c r="H15" s="21"/>
      <c r="I15" s="3"/>
      <c r="J15" s="3"/>
      <c r="K15" s="3"/>
      <c r="L15" s="3"/>
      <c r="M15" s="3"/>
    </row>
    <row r="16" spans="2:27" ht="15.75" thickBot="1" x14ac:dyDescent="0.3">
      <c r="E16" s="16"/>
      <c r="F16" s="16"/>
      <c r="G16" s="20"/>
      <c r="H16" s="21"/>
    </row>
    <row r="17" spans="2:8" ht="16.5" thickBot="1" x14ac:dyDescent="0.3">
      <c r="B17" s="181" t="s">
        <v>2</v>
      </c>
      <c r="C17" s="182"/>
      <c r="E17" s="181" t="s">
        <v>2</v>
      </c>
      <c r="F17" s="185"/>
      <c r="G17" s="182"/>
      <c r="H17" s="21"/>
    </row>
    <row r="18" spans="2:8" ht="15.75" x14ac:dyDescent="0.25">
      <c r="B18" s="124" t="s">
        <v>7</v>
      </c>
      <c r="C18" s="125">
        <v>258</v>
      </c>
      <c r="E18" s="108" t="s">
        <v>45</v>
      </c>
      <c r="F18" s="114"/>
      <c r="G18" s="115">
        <v>4</v>
      </c>
      <c r="H18" s="21"/>
    </row>
    <row r="19" spans="2:8" ht="15.75" x14ac:dyDescent="0.25">
      <c r="B19" s="103" t="s">
        <v>9</v>
      </c>
      <c r="C19" s="104">
        <v>867</v>
      </c>
      <c r="E19" s="108" t="s">
        <v>47</v>
      </c>
      <c r="F19" s="114"/>
      <c r="G19" s="115">
        <v>79</v>
      </c>
      <c r="H19" s="21"/>
    </row>
    <row r="20" spans="2:8" ht="15.75" x14ac:dyDescent="0.25">
      <c r="B20" s="103" t="s">
        <v>10</v>
      </c>
      <c r="C20" s="104">
        <v>681</v>
      </c>
      <c r="E20" s="108" t="s">
        <v>50</v>
      </c>
      <c r="F20" s="114"/>
      <c r="G20" s="115">
        <v>882</v>
      </c>
      <c r="H20" s="21"/>
    </row>
    <row r="21" spans="2:8" ht="16.5" thickBot="1" x14ac:dyDescent="0.3">
      <c r="B21" s="103" t="s">
        <v>11</v>
      </c>
      <c r="C21" s="104">
        <v>20003</v>
      </c>
      <c r="E21" s="111" t="s">
        <v>51</v>
      </c>
      <c r="F21" s="116"/>
      <c r="G21" s="117">
        <v>26597</v>
      </c>
      <c r="H21" s="21"/>
    </row>
    <row r="22" spans="2:8" ht="16.5" thickBot="1" x14ac:dyDescent="0.3">
      <c r="B22" s="102" t="s">
        <v>42</v>
      </c>
      <c r="C22" s="126">
        <v>0.62325294117647057</v>
      </c>
      <c r="E22" s="16"/>
      <c r="F22" s="16"/>
      <c r="G22" s="20"/>
      <c r="H22" s="21"/>
    </row>
    <row r="23" spans="2:8" x14ac:dyDescent="0.25">
      <c r="E23" s="16"/>
      <c r="F23" s="16"/>
      <c r="G23" s="20"/>
      <c r="H23" s="21"/>
    </row>
    <row r="24" spans="2:8" ht="2.25" customHeight="1" x14ac:dyDescent="0.25">
      <c r="E24" s="16"/>
      <c r="F24" s="16"/>
      <c r="G24" s="20"/>
      <c r="H24" s="21"/>
    </row>
    <row r="25" spans="2:8" ht="3.75" customHeight="1" thickBot="1" x14ac:dyDescent="0.3">
      <c r="E25" s="16"/>
      <c r="F25" s="16"/>
      <c r="G25" s="20"/>
      <c r="H25" s="21"/>
    </row>
    <row r="26" spans="2:8" ht="16.5" thickBot="1" x14ac:dyDescent="0.3">
      <c r="B26" s="181" t="s">
        <v>3</v>
      </c>
      <c r="C26" s="182"/>
      <c r="E26" s="181" t="s">
        <v>3</v>
      </c>
      <c r="F26" s="185"/>
      <c r="G26" s="182"/>
      <c r="H26" s="21"/>
    </row>
    <row r="27" spans="2:8" ht="15.75" x14ac:dyDescent="0.25">
      <c r="B27" s="124" t="s">
        <v>7</v>
      </c>
      <c r="C27" s="125">
        <v>205</v>
      </c>
      <c r="E27" s="118" t="s">
        <v>45</v>
      </c>
      <c r="F27" s="119"/>
      <c r="G27" s="120">
        <v>10</v>
      </c>
      <c r="H27" s="21" t="s">
        <v>0</v>
      </c>
    </row>
    <row r="28" spans="2:8" ht="15.75" x14ac:dyDescent="0.25">
      <c r="B28" s="103" t="s">
        <v>10</v>
      </c>
      <c r="C28" s="104">
        <v>238</v>
      </c>
      <c r="E28" s="118" t="s">
        <v>54</v>
      </c>
      <c r="F28" s="119"/>
      <c r="G28" s="120">
        <v>306</v>
      </c>
      <c r="H28" s="21" t="s">
        <v>0</v>
      </c>
    </row>
    <row r="29" spans="2:8" ht="16.5" thickBot="1" x14ac:dyDescent="0.3">
      <c r="B29" s="103" t="s">
        <v>11</v>
      </c>
      <c r="C29" s="104">
        <v>8082</v>
      </c>
      <c r="E29" s="121" t="s">
        <v>53</v>
      </c>
      <c r="F29" s="122"/>
      <c r="G29" s="123">
        <v>11694</v>
      </c>
      <c r="H29" s="21" t="s">
        <v>0</v>
      </c>
    </row>
    <row r="30" spans="2:8" ht="16.5" thickBot="1" x14ac:dyDescent="0.3">
      <c r="B30" s="102" t="s">
        <v>42</v>
      </c>
      <c r="C30" s="126">
        <v>0.45683393665158373</v>
      </c>
      <c r="E30" s="16"/>
      <c r="F30" s="16"/>
      <c r="G30" s="20"/>
      <c r="H30" s="21"/>
    </row>
    <row r="31" spans="2:8" x14ac:dyDescent="0.25">
      <c r="E31" s="16"/>
      <c r="F31" s="16"/>
      <c r="G31" s="20"/>
      <c r="H31" s="21"/>
    </row>
    <row r="32" spans="2:8" x14ac:dyDescent="0.25">
      <c r="E32" s="16"/>
      <c r="F32" s="16"/>
      <c r="G32" s="20"/>
      <c r="H32" s="21"/>
    </row>
    <row r="33" spans="5:8" x14ac:dyDescent="0.25">
      <c r="E33" s="16"/>
      <c r="F33" s="16"/>
      <c r="G33" s="20"/>
      <c r="H33" s="21"/>
    </row>
    <row r="34" spans="5:8" x14ac:dyDescent="0.25">
      <c r="E34" s="16"/>
      <c r="F34" s="16"/>
      <c r="G34" s="20"/>
      <c r="H34" s="21"/>
    </row>
  </sheetData>
  <sheetProtection algorithmName="SHA-512" hashValue="o8ePbirja3U+V61NyEDV+yA2K5TD8sgXuLutoSDevGtVQZvVQ701N33/dcaETel2dgIk8ssuQELVQ1fCfVyu9A==" saltValue="Uu0YWCHd60LwlSjbG3GcHg==" spinCount="100000" sheet="1" objects="1" scenarios="1"/>
  <mergeCells count="12">
    <mergeCell ref="E17:G17"/>
    <mergeCell ref="E26:G26"/>
    <mergeCell ref="E7:G7"/>
    <mergeCell ref="E2:G2"/>
    <mergeCell ref="E3:G3"/>
    <mergeCell ref="E4:G5"/>
    <mergeCell ref="B7:C7"/>
    <mergeCell ref="B26:C26"/>
    <mergeCell ref="B17:C17"/>
    <mergeCell ref="B2:C2"/>
    <mergeCell ref="B3:C3"/>
    <mergeCell ref="B4:C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B1:S42"/>
  <sheetViews>
    <sheetView showGridLines="0" workbookViewId="0">
      <pane xSplit="2" ySplit="6" topLeftCell="C23" activePane="bottomRight" state="frozen"/>
      <selection pane="topRight" activeCell="C1" sqref="C1"/>
      <selection pane="bottomLeft" activeCell="A7" sqref="A7"/>
      <selection pane="bottomRight" activeCell="J32" sqref="J32"/>
    </sheetView>
  </sheetViews>
  <sheetFormatPr defaultRowHeight="15" x14ac:dyDescent="0.25"/>
  <cols>
    <col min="1" max="1" width="1.5703125" customWidth="1"/>
    <col min="2" max="2" width="11.5703125" customWidth="1"/>
    <col min="3" max="6" width="9.28515625" bestFit="1" customWidth="1"/>
    <col min="7" max="7" width="9.140625" customWidth="1"/>
    <col min="8" max="8" width="2.28515625" customWidth="1"/>
    <col min="9" max="9" width="7.7109375" customWidth="1"/>
    <col min="12" max="12" width="8.85546875" customWidth="1"/>
    <col min="13" max="13" width="2.85546875" customWidth="1"/>
    <col min="14" max="14" width="7.7109375" customWidth="1"/>
    <col min="17" max="17" width="3.140625" bestFit="1" customWidth="1"/>
  </cols>
  <sheetData>
    <row r="1" spans="2:19" ht="3.75" customHeight="1" x14ac:dyDescent="0.25"/>
    <row r="2" spans="2:19" ht="18.75" x14ac:dyDescent="0.3">
      <c r="B2" s="198" t="s">
        <v>38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2:19" ht="18.75" customHeight="1" x14ac:dyDescent="0.25">
      <c r="B3" s="199" t="s">
        <v>102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</row>
    <row r="4" spans="2:19" ht="3.75" customHeight="1" x14ac:dyDescent="0.25"/>
    <row r="5" spans="2:19" x14ac:dyDescent="0.25">
      <c r="B5" s="203" t="s">
        <v>65</v>
      </c>
      <c r="C5" s="200" t="s">
        <v>23</v>
      </c>
      <c r="D5" s="201"/>
      <c r="E5" s="201"/>
      <c r="F5" s="201"/>
      <c r="G5" s="202"/>
      <c r="H5" s="2"/>
      <c r="I5" s="205" t="s">
        <v>21</v>
      </c>
      <c r="J5" s="205"/>
      <c r="K5" s="205"/>
      <c r="L5" s="205"/>
      <c r="M5" s="2"/>
      <c r="N5" s="167" t="s">
        <v>22</v>
      </c>
      <c r="O5" s="167"/>
      <c r="P5" s="167"/>
    </row>
    <row r="6" spans="2:19" x14ac:dyDescent="0.25">
      <c r="B6" s="204"/>
      <c r="C6" s="57" t="s">
        <v>6</v>
      </c>
      <c r="D6" s="57" t="s">
        <v>13</v>
      </c>
      <c r="E6" s="57" t="s">
        <v>14</v>
      </c>
      <c r="F6" s="57" t="s">
        <v>10</v>
      </c>
      <c r="G6" s="57" t="s">
        <v>15</v>
      </c>
      <c r="H6" s="58"/>
      <c r="I6" s="57" t="s">
        <v>13</v>
      </c>
      <c r="J6" s="57" t="s">
        <v>9</v>
      </c>
      <c r="K6" s="57" t="s">
        <v>10</v>
      </c>
      <c r="L6" s="57" t="s">
        <v>15</v>
      </c>
      <c r="M6" s="58"/>
      <c r="N6" s="59" t="s">
        <v>5</v>
      </c>
      <c r="O6" s="59" t="s">
        <v>10</v>
      </c>
      <c r="P6" s="59" t="s">
        <v>15</v>
      </c>
    </row>
    <row r="7" spans="2:19" x14ac:dyDescent="0.25">
      <c r="B7" s="7" t="s">
        <v>18</v>
      </c>
      <c r="C7" s="55">
        <v>1</v>
      </c>
      <c r="D7" s="55">
        <v>0</v>
      </c>
      <c r="E7" s="55">
        <v>4</v>
      </c>
      <c r="F7" s="55">
        <v>33</v>
      </c>
      <c r="G7" s="55">
        <v>720</v>
      </c>
      <c r="H7" s="56"/>
      <c r="I7" s="55">
        <v>0</v>
      </c>
      <c r="J7" s="55">
        <v>2</v>
      </c>
      <c r="K7" s="55">
        <v>9</v>
      </c>
      <c r="L7" s="55">
        <v>180</v>
      </c>
      <c r="M7" s="56"/>
      <c r="N7" s="55">
        <v>0</v>
      </c>
      <c r="O7" s="55">
        <v>2</v>
      </c>
      <c r="P7" s="55">
        <v>70</v>
      </c>
    </row>
    <row r="8" spans="2:19" x14ac:dyDescent="0.25">
      <c r="B8" s="7" t="s">
        <v>19</v>
      </c>
      <c r="C8" s="55">
        <v>11</v>
      </c>
      <c r="D8" s="55">
        <v>0</v>
      </c>
      <c r="E8" s="55">
        <v>17</v>
      </c>
      <c r="F8" s="55">
        <v>146</v>
      </c>
      <c r="G8" s="55">
        <v>4335</v>
      </c>
      <c r="H8" s="56"/>
      <c r="I8" s="55">
        <v>0</v>
      </c>
      <c r="J8" s="55">
        <v>1</v>
      </c>
      <c r="K8" s="55">
        <v>27</v>
      </c>
      <c r="L8" s="55">
        <v>825</v>
      </c>
      <c r="M8" s="56"/>
      <c r="N8" s="55">
        <v>0</v>
      </c>
      <c r="O8" s="55">
        <v>8</v>
      </c>
      <c r="P8" s="55">
        <v>248</v>
      </c>
      <c r="S8" t="s">
        <v>0</v>
      </c>
    </row>
    <row r="9" spans="2:19" x14ac:dyDescent="0.25">
      <c r="B9" s="7" t="s">
        <v>32</v>
      </c>
      <c r="C9" s="55">
        <v>9</v>
      </c>
      <c r="D9" s="55">
        <v>5</v>
      </c>
      <c r="E9" s="55">
        <v>11</v>
      </c>
      <c r="F9" s="55">
        <v>27</v>
      </c>
      <c r="G9" s="55">
        <v>940</v>
      </c>
      <c r="H9" s="56"/>
      <c r="I9" s="55">
        <v>0</v>
      </c>
      <c r="J9" s="55">
        <v>6</v>
      </c>
      <c r="K9" s="55">
        <v>8</v>
      </c>
      <c r="L9" s="55">
        <v>310</v>
      </c>
      <c r="M9" s="56"/>
      <c r="N9" s="55">
        <v>1</v>
      </c>
      <c r="O9" s="55">
        <v>5</v>
      </c>
      <c r="P9" s="55">
        <v>180</v>
      </c>
    </row>
    <row r="10" spans="2:19" x14ac:dyDescent="0.25">
      <c r="B10" s="7" t="s">
        <v>20</v>
      </c>
      <c r="C10" s="55">
        <v>7</v>
      </c>
      <c r="D10" s="55">
        <v>0</v>
      </c>
      <c r="E10" s="55">
        <v>8</v>
      </c>
      <c r="F10" s="55">
        <v>78</v>
      </c>
      <c r="G10" s="55">
        <v>1951</v>
      </c>
      <c r="H10" s="56"/>
      <c r="I10" s="55">
        <v>0</v>
      </c>
      <c r="J10" s="55">
        <v>1</v>
      </c>
      <c r="K10" s="55">
        <v>23</v>
      </c>
      <c r="L10" s="55">
        <v>705</v>
      </c>
      <c r="M10" s="56"/>
      <c r="N10" s="55">
        <v>0</v>
      </c>
      <c r="O10" s="55">
        <v>8</v>
      </c>
      <c r="P10" s="55">
        <v>280</v>
      </c>
    </row>
    <row r="11" spans="2:19" ht="2.25" customHeight="1" x14ac:dyDescent="0.25">
      <c r="B11" s="8"/>
      <c r="C11" s="9"/>
      <c r="D11" s="8"/>
      <c r="E11" s="8"/>
      <c r="F11" s="9"/>
      <c r="G11" s="8"/>
      <c r="H11" s="8"/>
      <c r="I11" s="9"/>
      <c r="J11" s="8"/>
      <c r="K11" s="8"/>
      <c r="L11" s="8"/>
      <c r="M11" s="8"/>
      <c r="N11" s="8"/>
      <c r="O11" s="8"/>
      <c r="P11" s="8"/>
    </row>
    <row r="12" spans="2:19" x14ac:dyDescent="0.25">
      <c r="B12" s="165" t="s">
        <v>64</v>
      </c>
      <c r="C12" s="200" t="s">
        <v>23</v>
      </c>
      <c r="D12" s="201"/>
      <c r="E12" s="201"/>
      <c r="F12" s="201"/>
      <c r="G12" s="202"/>
      <c r="H12" s="8"/>
      <c r="I12" s="205" t="s">
        <v>21</v>
      </c>
      <c r="J12" s="205"/>
      <c r="K12" s="205"/>
      <c r="L12" s="205"/>
      <c r="M12" s="8"/>
      <c r="N12" s="167" t="s">
        <v>22</v>
      </c>
      <c r="O12" s="167"/>
      <c r="P12" s="167"/>
    </row>
    <row r="13" spans="2:19" x14ac:dyDescent="0.25">
      <c r="B13" s="166"/>
      <c r="C13" s="57" t="s">
        <v>6</v>
      </c>
      <c r="D13" s="57" t="s">
        <v>13</v>
      </c>
      <c r="E13" s="57" t="s">
        <v>14</v>
      </c>
      <c r="F13" s="57" t="s">
        <v>10</v>
      </c>
      <c r="G13" s="57" t="s">
        <v>15</v>
      </c>
      <c r="H13" s="58"/>
      <c r="I13" s="57" t="s">
        <v>13</v>
      </c>
      <c r="J13" s="57" t="s">
        <v>9</v>
      </c>
      <c r="K13" s="57" t="s">
        <v>10</v>
      </c>
      <c r="L13" s="57" t="s">
        <v>15</v>
      </c>
      <c r="M13" s="58"/>
      <c r="N13" s="57" t="s">
        <v>5</v>
      </c>
      <c r="O13" s="59" t="s">
        <v>10</v>
      </c>
      <c r="P13" s="59" t="s">
        <v>15</v>
      </c>
    </row>
    <row r="14" spans="2:19" x14ac:dyDescent="0.25">
      <c r="B14" s="7" t="s">
        <v>17</v>
      </c>
      <c r="C14" s="55">
        <v>16</v>
      </c>
      <c r="D14" s="55">
        <v>0</v>
      </c>
      <c r="E14" s="55">
        <v>23</v>
      </c>
      <c r="F14" s="55">
        <v>216</v>
      </c>
      <c r="G14" s="55">
        <v>5450</v>
      </c>
      <c r="H14" s="56"/>
      <c r="I14" s="55">
        <v>0</v>
      </c>
      <c r="J14" s="55">
        <v>2</v>
      </c>
      <c r="K14" s="55">
        <v>61</v>
      </c>
      <c r="L14" s="55">
        <v>1890</v>
      </c>
      <c r="M14" s="56"/>
      <c r="N14" s="55">
        <v>0</v>
      </c>
      <c r="O14" s="55">
        <v>21</v>
      </c>
      <c r="P14" s="55">
        <v>755</v>
      </c>
    </row>
    <row r="15" spans="2:19" x14ac:dyDescent="0.25">
      <c r="B15" s="7" t="s">
        <v>24</v>
      </c>
      <c r="C15" s="55">
        <v>18</v>
      </c>
      <c r="D15" s="55">
        <v>0</v>
      </c>
      <c r="E15" s="55">
        <v>21</v>
      </c>
      <c r="F15" s="55">
        <v>383</v>
      </c>
      <c r="G15" s="55">
        <v>10630</v>
      </c>
      <c r="H15" s="56"/>
      <c r="I15" s="55">
        <v>0</v>
      </c>
      <c r="J15" s="55">
        <v>4</v>
      </c>
      <c r="K15" s="55">
        <v>78</v>
      </c>
      <c r="L15" s="55">
        <v>2510</v>
      </c>
      <c r="M15" s="56"/>
      <c r="N15" s="55">
        <v>0</v>
      </c>
      <c r="O15" s="55">
        <v>28</v>
      </c>
      <c r="P15" s="55">
        <v>880</v>
      </c>
    </row>
    <row r="16" spans="2:19" x14ac:dyDescent="0.25">
      <c r="B16" s="7" t="s">
        <v>25</v>
      </c>
      <c r="C16" s="55">
        <v>30</v>
      </c>
      <c r="D16" s="55">
        <v>42</v>
      </c>
      <c r="E16" s="55">
        <v>42</v>
      </c>
      <c r="F16" s="55">
        <v>233</v>
      </c>
      <c r="G16" s="55">
        <v>6399</v>
      </c>
      <c r="H16" s="56"/>
      <c r="I16" s="55">
        <v>0</v>
      </c>
      <c r="J16" s="55">
        <v>6</v>
      </c>
      <c r="K16" s="55">
        <v>73</v>
      </c>
      <c r="L16" s="55">
        <v>2004</v>
      </c>
      <c r="M16" s="56"/>
      <c r="N16" s="55">
        <v>2</v>
      </c>
      <c r="O16" s="55">
        <v>24</v>
      </c>
      <c r="P16" s="55">
        <v>895</v>
      </c>
    </row>
    <row r="17" spans="2:19" x14ac:dyDescent="0.25">
      <c r="B17" s="7" t="s">
        <v>26</v>
      </c>
      <c r="C17" s="55">
        <v>29</v>
      </c>
      <c r="D17" s="55">
        <v>0</v>
      </c>
      <c r="E17" s="55">
        <v>32</v>
      </c>
      <c r="F17" s="55">
        <v>151</v>
      </c>
      <c r="G17" s="55">
        <v>3160</v>
      </c>
      <c r="H17" s="56"/>
      <c r="I17" s="55">
        <v>0</v>
      </c>
      <c r="J17" s="55">
        <v>0</v>
      </c>
      <c r="K17" s="55">
        <v>34</v>
      </c>
      <c r="L17" s="55">
        <v>870</v>
      </c>
      <c r="M17" s="56"/>
      <c r="N17" s="55">
        <v>1</v>
      </c>
      <c r="O17" s="55">
        <v>10</v>
      </c>
      <c r="P17" s="55">
        <v>345</v>
      </c>
    </row>
    <row r="18" spans="2:19" x14ac:dyDescent="0.25">
      <c r="B18" s="7" t="s">
        <v>62</v>
      </c>
      <c r="C18" s="55">
        <v>6</v>
      </c>
      <c r="D18" s="55">
        <v>0</v>
      </c>
      <c r="E18" s="55">
        <v>6</v>
      </c>
      <c r="F18" s="55">
        <v>94</v>
      </c>
      <c r="G18" s="55">
        <v>2385</v>
      </c>
      <c r="H18" s="56"/>
      <c r="I18" s="55">
        <v>0</v>
      </c>
      <c r="J18" s="55">
        <v>2</v>
      </c>
      <c r="K18" s="55">
        <v>22</v>
      </c>
      <c r="L18" s="55">
        <v>640</v>
      </c>
      <c r="M18" s="56"/>
      <c r="N18" s="55">
        <v>0</v>
      </c>
      <c r="O18" s="55">
        <v>7</v>
      </c>
      <c r="P18" s="55">
        <v>310</v>
      </c>
    </row>
    <row r="19" spans="2:19" ht="3.75" customHeight="1" x14ac:dyDescent="0.2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2:19" x14ac:dyDescent="0.25">
      <c r="B20" s="203" t="s">
        <v>78</v>
      </c>
      <c r="C20" s="200" t="s">
        <v>23</v>
      </c>
      <c r="D20" s="201"/>
      <c r="E20" s="201"/>
      <c r="F20" s="201"/>
      <c r="G20" s="202"/>
      <c r="H20" s="8"/>
      <c r="I20" s="205" t="s">
        <v>21</v>
      </c>
      <c r="J20" s="205"/>
      <c r="K20" s="205"/>
      <c r="L20" s="205"/>
      <c r="M20" s="8"/>
      <c r="N20" s="167" t="s">
        <v>22</v>
      </c>
      <c r="O20" s="167"/>
      <c r="P20" s="167"/>
    </row>
    <row r="21" spans="2:19" x14ac:dyDescent="0.25">
      <c r="B21" s="204"/>
      <c r="C21" s="57" t="s">
        <v>6</v>
      </c>
      <c r="D21" s="57" t="s">
        <v>13</v>
      </c>
      <c r="E21" s="57" t="s">
        <v>14</v>
      </c>
      <c r="F21" s="57" t="s">
        <v>10</v>
      </c>
      <c r="G21" s="57" t="s">
        <v>15</v>
      </c>
      <c r="H21" s="58"/>
      <c r="I21" s="57" t="s">
        <v>13</v>
      </c>
      <c r="J21" s="57" t="s">
        <v>9</v>
      </c>
      <c r="K21" s="57" t="s">
        <v>10</v>
      </c>
      <c r="L21" s="57" t="s">
        <v>15</v>
      </c>
      <c r="M21" s="58"/>
      <c r="N21" s="57" t="s">
        <v>5</v>
      </c>
      <c r="O21" s="59" t="s">
        <v>10</v>
      </c>
      <c r="P21" s="59" t="s">
        <v>15</v>
      </c>
    </row>
    <row r="22" spans="2:19" x14ac:dyDescent="0.25">
      <c r="B22" s="7" t="s">
        <v>27</v>
      </c>
      <c r="C22" s="55">
        <v>6</v>
      </c>
      <c r="D22" s="55">
        <v>0</v>
      </c>
      <c r="E22" s="55">
        <v>19</v>
      </c>
      <c r="F22" s="55">
        <v>225</v>
      </c>
      <c r="G22" s="55">
        <v>5052</v>
      </c>
      <c r="H22" s="56"/>
      <c r="I22" s="55">
        <v>0</v>
      </c>
      <c r="J22" s="55">
        <v>2</v>
      </c>
      <c r="K22" s="55">
        <v>37</v>
      </c>
      <c r="L22" s="55">
        <v>1285</v>
      </c>
      <c r="M22" s="56"/>
      <c r="N22" s="55">
        <v>0</v>
      </c>
      <c r="O22" s="55">
        <v>18</v>
      </c>
      <c r="P22" s="55">
        <v>725</v>
      </c>
    </row>
    <row r="23" spans="2:19" x14ac:dyDescent="0.25">
      <c r="B23" s="7" t="s">
        <v>28</v>
      </c>
      <c r="C23" s="55">
        <v>39</v>
      </c>
      <c r="D23" s="55">
        <v>1</v>
      </c>
      <c r="E23" s="55">
        <v>60</v>
      </c>
      <c r="F23" s="55">
        <v>644</v>
      </c>
      <c r="G23" s="55">
        <v>16595</v>
      </c>
      <c r="H23" s="56"/>
      <c r="I23" s="55">
        <v>0</v>
      </c>
      <c r="J23" s="55">
        <v>15</v>
      </c>
      <c r="K23" s="55">
        <v>145</v>
      </c>
      <c r="L23" s="55">
        <v>4587</v>
      </c>
      <c r="M23" s="56"/>
      <c r="N23" s="55">
        <v>0</v>
      </c>
      <c r="O23" s="55">
        <v>43</v>
      </c>
      <c r="P23" s="55">
        <v>1835</v>
      </c>
      <c r="S23" t="s">
        <v>0</v>
      </c>
    </row>
    <row r="24" spans="2:19" ht="5.25" customHeight="1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2:19" x14ac:dyDescent="0.25">
      <c r="B25" s="165" t="s">
        <v>77</v>
      </c>
      <c r="C25" s="200" t="s">
        <v>23</v>
      </c>
      <c r="D25" s="201"/>
      <c r="E25" s="201"/>
      <c r="F25" s="201"/>
      <c r="G25" s="202"/>
      <c r="H25" s="8"/>
      <c r="I25" s="205" t="s">
        <v>21</v>
      </c>
      <c r="J25" s="205"/>
      <c r="K25" s="205"/>
      <c r="L25" s="205"/>
      <c r="M25" s="8"/>
      <c r="N25" s="167" t="s">
        <v>22</v>
      </c>
      <c r="O25" s="167"/>
      <c r="P25" s="167"/>
    </row>
    <row r="26" spans="2:19" x14ac:dyDescent="0.25">
      <c r="B26" s="166"/>
      <c r="C26" s="57" t="s">
        <v>6</v>
      </c>
      <c r="D26" s="57" t="s">
        <v>13</v>
      </c>
      <c r="E26" s="57" t="s">
        <v>14</v>
      </c>
      <c r="F26" s="57" t="s">
        <v>10</v>
      </c>
      <c r="G26" s="57" t="s">
        <v>15</v>
      </c>
      <c r="H26" s="58"/>
      <c r="I26" s="57" t="s">
        <v>13</v>
      </c>
      <c r="J26" s="57" t="s">
        <v>9</v>
      </c>
      <c r="K26" s="57" t="s">
        <v>10</v>
      </c>
      <c r="L26" s="57" t="s">
        <v>15</v>
      </c>
      <c r="M26" s="58"/>
      <c r="N26" s="57" t="s">
        <v>5</v>
      </c>
      <c r="O26" s="59" t="s">
        <v>10</v>
      </c>
      <c r="P26" s="59" t="s">
        <v>15</v>
      </c>
    </row>
    <row r="27" spans="2:19" x14ac:dyDescent="0.25">
      <c r="B27" s="7" t="s">
        <v>29</v>
      </c>
      <c r="C27" s="55">
        <v>18</v>
      </c>
      <c r="D27" s="55">
        <v>0</v>
      </c>
      <c r="E27" s="55">
        <v>33</v>
      </c>
      <c r="F27" s="55">
        <v>239</v>
      </c>
      <c r="G27" s="55">
        <v>6524</v>
      </c>
      <c r="H27" s="56"/>
      <c r="I27" s="55">
        <v>0</v>
      </c>
      <c r="J27" s="55">
        <v>7</v>
      </c>
      <c r="K27" s="55">
        <v>71</v>
      </c>
      <c r="L27" s="55">
        <v>2361</v>
      </c>
      <c r="M27" s="56"/>
      <c r="N27" s="55">
        <v>0</v>
      </c>
      <c r="O27" s="55">
        <v>32</v>
      </c>
      <c r="P27" s="55">
        <v>1287</v>
      </c>
    </row>
    <row r="28" spans="2:19" x14ac:dyDescent="0.25">
      <c r="B28" s="7" t="s">
        <v>30</v>
      </c>
      <c r="C28" s="55">
        <v>4</v>
      </c>
      <c r="D28" s="55">
        <v>0</v>
      </c>
      <c r="E28" s="55">
        <v>11</v>
      </c>
      <c r="F28" s="55">
        <v>55</v>
      </c>
      <c r="G28" s="55">
        <v>1400</v>
      </c>
      <c r="H28" s="56"/>
      <c r="I28" s="55">
        <v>0</v>
      </c>
      <c r="J28" s="55">
        <v>1</v>
      </c>
      <c r="K28" s="55">
        <v>13</v>
      </c>
      <c r="L28" s="55">
        <v>410</v>
      </c>
      <c r="M28" s="56"/>
      <c r="N28" s="55">
        <v>1</v>
      </c>
      <c r="O28" s="55">
        <v>6</v>
      </c>
      <c r="P28" s="55">
        <v>240</v>
      </c>
    </row>
    <row r="29" spans="2:19" x14ac:dyDescent="0.25">
      <c r="B29" s="7" t="s">
        <v>31</v>
      </c>
      <c r="C29" s="55">
        <v>12</v>
      </c>
      <c r="D29" s="55">
        <v>0</v>
      </c>
      <c r="E29" s="55">
        <v>12</v>
      </c>
      <c r="F29" s="55">
        <v>76</v>
      </c>
      <c r="G29" s="55">
        <v>2180</v>
      </c>
      <c r="H29" s="56"/>
      <c r="I29" s="55">
        <v>1</v>
      </c>
      <c r="J29" s="55">
        <v>1</v>
      </c>
      <c r="K29" s="55">
        <v>21</v>
      </c>
      <c r="L29" s="55">
        <v>695</v>
      </c>
      <c r="M29" s="56"/>
      <c r="N29" s="55">
        <v>1</v>
      </c>
      <c r="O29" s="55">
        <v>11</v>
      </c>
      <c r="P29" s="55">
        <v>450</v>
      </c>
    </row>
    <row r="30" spans="2:19" ht="5.25" customHeight="1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2:19" x14ac:dyDescent="0.25">
      <c r="B31" s="203" t="s">
        <v>76</v>
      </c>
      <c r="C31" s="200" t="s">
        <v>23</v>
      </c>
      <c r="D31" s="201"/>
      <c r="E31" s="201"/>
      <c r="F31" s="201"/>
      <c r="G31" s="202"/>
      <c r="H31" s="8"/>
      <c r="I31" s="205" t="s">
        <v>21</v>
      </c>
      <c r="J31" s="205"/>
      <c r="K31" s="205"/>
      <c r="L31" s="205"/>
      <c r="M31" s="8"/>
      <c r="N31" s="167" t="s">
        <v>22</v>
      </c>
      <c r="O31" s="167"/>
      <c r="P31" s="167"/>
    </row>
    <row r="32" spans="2:19" x14ac:dyDescent="0.25">
      <c r="B32" s="204"/>
      <c r="C32" s="57" t="s">
        <v>6</v>
      </c>
      <c r="D32" s="57" t="s">
        <v>13</v>
      </c>
      <c r="E32" s="57" t="s">
        <v>14</v>
      </c>
      <c r="F32" s="57" t="s">
        <v>10</v>
      </c>
      <c r="G32" s="57" t="s">
        <v>15</v>
      </c>
      <c r="H32" s="58"/>
      <c r="I32" s="57" t="s">
        <v>13</v>
      </c>
      <c r="J32" s="57" t="s">
        <v>9</v>
      </c>
      <c r="K32" s="57" t="s">
        <v>10</v>
      </c>
      <c r="L32" s="57" t="s">
        <v>15</v>
      </c>
      <c r="M32" s="58"/>
      <c r="N32" s="57" t="s">
        <v>5</v>
      </c>
      <c r="O32" s="57" t="s">
        <v>10</v>
      </c>
      <c r="P32" s="59" t="s">
        <v>15</v>
      </c>
    </row>
    <row r="33" spans="2:16" x14ac:dyDescent="0.25">
      <c r="B33" s="7" t="s">
        <v>33</v>
      </c>
      <c r="C33" s="55">
        <v>41</v>
      </c>
      <c r="D33" s="55">
        <v>0</v>
      </c>
      <c r="E33" s="55">
        <v>73</v>
      </c>
      <c r="F33" s="55">
        <v>834</v>
      </c>
      <c r="G33" s="55">
        <v>19037</v>
      </c>
      <c r="H33" s="56"/>
      <c r="I33" s="55">
        <v>1</v>
      </c>
      <c r="J33" s="55">
        <v>20</v>
      </c>
      <c r="K33" s="55">
        <v>175</v>
      </c>
      <c r="L33" s="55">
        <v>4953</v>
      </c>
      <c r="M33" s="56"/>
      <c r="N33" s="55">
        <v>0</v>
      </c>
      <c r="O33" s="55">
        <v>56</v>
      </c>
      <c r="P33" s="55">
        <v>2273</v>
      </c>
    </row>
    <row r="34" spans="2:16" x14ac:dyDescent="0.25">
      <c r="B34" s="7" t="s">
        <v>34</v>
      </c>
      <c r="C34" s="55">
        <v>8</v>
      </c>
      <c r="D34" s="55">
        <v>1</v>
      </c>
      <c r="E34" s="55">
        <v>12</v>
      </c>
      <c r="F34" s="55">
        <v>158</v>
      </c>
      <c r="G34" s="55">
        <v>3694</v>
      </c>
      <c r="H34" s="56"/>
      <c r="I34" s="55">
        <v>0</v>
      </c>
      <c r="J34" s="55">
        <v>3</v>
      </c>
      <c r="K34" s="55">
        <v>39</v>
      </c>
      <c r="L34" s="55">
        <v>1072</v>
      </c>
      <c r="M34" s="56"/>
      <c r="N34" s="55">
        <v>2</v>
      </c>
      <c r="O34" s="55">
        <v>10</v>
      </c>
      <c r="P34" s="55">
        <v>308</v>
      </c>
    </row>
    <row r="35" spans="2:16" x14ac:dyDescent="0.25">
      <c r="B35" s="7" t="s">
        <v>35</v>
      </c>
      <c r="C35" s="55">
        <v>9</v>
      </c>
      <c r="D35" s="55">
        <v>1</v>
      </c>
      <c r="E35" s="55">
        <v>13</v>
      </c>
      <c r="F35" s="55">
        <v>148</v>
      </c>
      <c r="G35" s="55">
        <v>2816</v>
      </c>
      <c r="H35" s="56"/>
      <c r="I35" s="55">
        <v>2</v>
      </c>
      <c r="J35" s="55">
        <v>4</v>
      </c>
      <c r="K35" s="55">
        <v>36</v>
      </c>
      <c r="L35" s="55">
        <v>1000</v>
      </c>
      <c r="M35" s="56"/>
      <c r="N35" s="55">
        <v>1</v>
      </c>
      <c r="O35" s="55">
        <v>14</v>
      </c>
      <c r="P35" s="55">
        <v>468</v>
      </c>
    </row>
    <row r="36" spans="2:16" x14ac:dyDescent="0.25">
      <c r="B36" s="7" t="s">
        <v>36</v>
      </c>
      <c r="C36" s="55">
        <v>1</v>
      </c>
      <c r="D36" s="55">
        <v>1</v>
      </c>
      <c r="E36" s="55">
        <v>6</v>
      </c>
      <c r="F36" s="55">
        <v>33</v>
      </c>
      <c r="G36" s="55">
        <v>890</v>
      </c>
      <c r="H36" s="56"/>
      <c r="I36" s="55">
        <v>0</v>
      </c>
      <c r="J36" s="55">
        <v>2</v>
      </c>
      <c r="K36" s="55">
        <v>10</v>
      </c>
      <c r="L36" s="55">
        <v>300</v>
      </c>
      <c r="M36" s="56"/>
      <c r="N36" s="55">
        <v>1</v>
      </c>
      <c r="O36" s="55">
        <v>3</v>
      </c>
      <c r="P36" s="55">
        <v>145</v>
      </c>
    </row>
    <row r="37" spans="2:16" ht="5.2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2:16" ht="15.75" customHeight="1" x14ac:dyDescent="0.25">
      <c r="B38" s="161" t="s">
        <v>37</v>
      </c>
      <c r="C38" s="200" t="s">
        <v>23</v>
      </c>
      <c r="D38" s="201"/>
      <c r="E38" s="201"/>
      <c r="F38" s="201"/>
      <c r="G38" s="202"/>
      <c r="H38" s="8"/>
      <c r="I38" s="205" t="s">
        <v>21</v>
      </c>
      <c r="J38" s="205"/>
      <c r="K38" s="205"/>
      <c r="L38" s="205"/>
      <c r="M38" s="8"/>
      <c r="N38" s="167" t="s">
        <v>22</v>
      </c>
      <c r="O38" s="167"/>
      <c r="P38" s="167"/>
    </row>
    <row r="39" spans="2:16" x14ac:dyDescent="0.25">
      <c r="B39" s="162"/>
      <c r="C39" s="57" t="s">
        <v>6</v>
      </c>
      <c r="D39" s="57" t="s">
        <v>13</v>
      </c>
      <c r="E39" s="57" t="s">
        <v>14</v>
      </c>
      <c r="F39" s="57" t="s">
        <v>10</v>
      </c>
      <c r="G39" s="57" t="s">
        <v>15</v>
      </c>
      <c r="H39" s="58"/>
      <c r="I39" s="57" t="s">
        <v>13</v>
      </c>
      <c r="J39" s="57" t="s">
        <v>9</v>
      </c>
      <c r="K39" s="57" t="s">
        <v>10</v>
      </c>
      <c r="L39" s="57" t="s">
        <v>15</v>
      </c>
      <c r="M39" s="58"/>
      <c r="N39" s="57" t="s">
        <v>5</v>
      </c>
      <c r="O39" s="57" t="s">
        <v>10</v>
      </c>
      <c r="P39" s="59" t="s">
        <v>15</v>
      </c>
    </row>
    <row r="40" spans="2:16" x14ac:dyDescent="0.25">
      <c r="B40" s="12" t="s">
        <v>39</v>
      </c>
      <c r="C40" s="14">
        <v>265</v>
      </c>
      <c r="D40" s="14">
        <v>51</v>
      </c>
      <c r="E40" s="14">
        <v>403</v>
      </c>
      <c r="F40" s="14">
        <v>3773</v>
      </c>
      <c r="G40" s="14">
        <v>94158</v>
      </c>
      <c r="H40" s="56"/>
      <c r="I40" s="14">
        <v>4</v>
      </c>
      <c r="J40" s="14">
        <v>79</v>
      </c>
      <c r="K40" s="14">
        <v>882</v>
      </c>
      <c r="L40" s="14">
        <v>26597</v>
      </c>
      <c r="M40" s="56"/>
      <c r="N40" s="14">
        <v>10</v>
      </c>
      <c r="O40" s="14">
        <v>306</v>
      </c>
      <c r="P40" s="14">
        <v>11694</v>
      </c>
    </row>
    <row r="41" spans="2:16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2:16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</sheetData>
  <sheetProtection algorithmName="SHA-512" hashValue="bPrUtCcFTS2m03hYbo48l78m9/7E3pVi/eemvUulPdj/BiOGUC08db5MATLW1VabpLYNCAA21tznN0f5gm5Msg==" saltValue="zblwY6pt/iBm4YTRHEXDOw==" spinCount="100000" sheet="1" objects="1" scenarios="1"/>
  <mergeCells count="26">
    <mergeCell ref="N31:P31"/>
    <mergeCell ref="N38:P38"/>
    <mergeCell ref="B38:B39"/>
    <mergeCell ref="B31:B32"/>
    <mergeCell ref="B25:B26"/>
    <mergeCell ref="C31:G31"/>
    <mergeCell ref="C38:G38"/>
    <mergeCell ref="I25:L25"/>
    <mergeCell ref="I31:L31"/>
    <mergeCell ref="I38:L38"/>
    <mergeCell ref="C25:G25"/>
    <mergeCell ref="N25:P25"/>
    <mergeCell ref="B2:P2"/>
    <mergeCell ref="B3:P3"/>
    <mergeCell ref="C5:G5"/>
    <mergeCell ref="C12:G12"/>
    <mergeCell ref="C20:G20"/>
    <mergeCell ref="B12:B13"/>
    <mergeCell ref="B5:B6"/>
    <mergeCell ref="B20:B21"/>
    <mergeCell ref="I5:L5"/>
    <mergeCell ref="I12:L12"/>
    <mergeCell ref="I20:L20"/>
    <mergeCell ref="N5:P5"/>
    <mergeCell ref="N12:P12"/>
    <mergeCell ref="N20:P20"/>
  </mergeCells>
  <pageMargins left="0.23622047244094488" right="0.23622047244094488" top="0.3543307086614173" bottom="0.15748031496062992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workbookViewId="0">
      <selection activeCell="H21" sqref="H21"/>
    </sheetView>
  </sheetViews>
  <sheetFormatPr defaultRowHeight="15" x14ac:dyDescent="0.25"/>
  <cols>
    <col min="1" max="1" width="1.28515625" customWidth="1"/>
    <col min="2" max="2" width="26.85546875" bestFit="1" customWidth="1"/>
    <col min="3" max="5" width="10.140625" bestFit="1" customWidth="1"/>
    <col min="6" max="6" width="2" customWidth="1"/>
    <col min="7" max="7" width="19.7109375" customWidth="1"/>
    <col min="8" max="10" width="10.140625" bestFit="1" customWidth="1"/>
  </cols>
  <sheetData>
    <row r="1" spans="2:10" ht="18.75" customHeight="1" x14ac:dyDescent="0.3">
      <c r="B1" s="207" t="s">
        <v>1</v>
      </c>
      <c r="C1" s="207"/>
      <c r="D1" s="207"/>
      <c r="E1" s="207"/>
      <c r="G1" s="209" t="s">
        <v>1</v>
      </c>
      <c r="H1" s="210"/>
      <c r="I1" s="210"/>
      <c r="J1" s="210"/>
    </row>
    <row r="2" spans="2:10" ht="18.75" x14ac:dyDescent="0.3">
      <c r="B2" s="207" t="s">
        <v>73</v>
      </c>
      <c r="C2" s="207"/>
      <c r="D2" s="207"/>
      <c r="E2" s="207"/>
      <c r="G2" s="211" t="s">
        <v>73</v>
      </c>
      <c r="H2" s="212"/>
      <c r="I2" s="212"/>
      <c r="J2" s="212"/>
    </row>
    <row r="3" spans="2:10" ht="7.5" customHeight="1" x14ac:dyDescent="0.3">
      <c r="B3" s="53"/>
      <c r="C3" s="53"/>
      <c r="D3" s="53"/>
      <c r="E3" s="53"/>
      <c r="G3" s="60"/>
      <c r="H3" s="61"/>
      <c r="I3" s="61"/>
      <c r="J3" s="61"/>
    </row>
    <row r="4" spans="2:10" ht="19.5" thickBot="1" x14ac:dyDescent="0.35">
      <c r="B4" s="208" t="s">
        <v>74</v>
      </c>
      <c r="C4" s="208"/>
      <c r="D4" s="208"/>
      <c r="E4" s="208"/>
      <c r="G4" s="213" t="s">
        <v>80</v>
      </c>
      <c r="H4" s="214"/>
      <c r="I4" s="214"/>
      <c r="J4" s="214"/>
    </row>
    <row r="6" spans="2:10" ht="15.75" x14ac:dyDescent="0.25">
      <c r="B6" s="64"/>
      <c r="C6" s="64" t="s">
        <v>75</v>
      </c>
      <c r="D6" s="64" t="s">
        <v>2</v>
      </c>
      <c r="E6" s="64" t="s">
        <v>3</v>
      </c>
      <c r="G6" s="206" t="s">
        <v>81</v>
      </c>
      <c r="H6" s="206" t="s">
        <v>75</v>
      </c>
      <c r="I6" s="206" t="s">
        <v>2</v>
      </c>
      <c r="J6" s="206" t="s">
        <v>3</v>
      </c>
    </row>
    <row r="7" spans="2:10" ht="15.75" x14ac:dyDescent="0.25">
      <c r="B7" s="62" t="s">
        <v>79</v>
      </c>
      <c r="C7" s="63">
        <f>SUM('Realizado 2016'!C54)</f>
        <v>28</v>
      </c>
      <c r="D7" s="63"/>
      <c r="E7" s="63"/>
      <c r="G7" s="206"/>
      <c r="H7" s="206"/>
      <c r="I7" s="206"/>
      <c r="J7" s="206"/>
    </row>
    <row r="8" spans="2:10" ht="15.75" x14ac:dyDescent="0.25">
      <c r="B8" s="62" t="s">
        <v>40</v>
      </c>
      <c r="C8" s="63">
        <f>SUM('Realizado 2016'!D54)</f>
        <v>2293</v>
      </c>
      <c r="D8" s="63"/>
      <c r="E8" s="63"/>
      <c r="G8" s="62" t="s">
        <v>6</v>
      </c>
      <c r="H8" s="63">
        <f>SUM('Previsão 2017'!C40)</f>
        <v>265</v>
      </c>
      <c r="I8" s="63"/>
      <c r="J8" s="63"/>
    </row>
    <row r="9" spans="2:10" ht="15.75" x14ac:dyDescent="0.25">
      <c r="B9" s="62" t="s">
        <v>8</v>
      </c>
      <c r="C9" s="63">
        <f>SUM('Realizado 2016'!F54)</f>
        <v>4551</v>
      </c>
      <c r="D9" s="63"/>
      <c r="E9" s="63"/>
      <c r="G9" s="62" t="s">
        <v>8</v>
      </c>
      <c r="H9" s="63">
        <f>SUM('Previsão 2017'!E40)</f>
        <v>403</v>
      </c>
      <c r="I9" s="63"/>
      <c r="J9" s="63"/>
    </row>
    <row r="10" spans="2:10" ht="15.75" x14ac:dyDescent="0.25">
      <c r="B10" s="62" t="s">
        <v>9</v>
      </c>
      <c r="C10" s="63"/>
      <c r="D10" s="63">
        <f>SUM('Realizado 2016'!L54)</f>
        <v>867</v>
      </c>
      <c r="E10" s="63"/>
      <c r="G10" s="62" t="s">
        <v>9</v>
      </c>
      <c r="H10" s="63"/>
      <c r="I10" s="63">
        <f>SUM('Previsão 2017'!J40)</f>
        <v>79</v>
      </c>
      <c r="J10" s="63"/>
    </row>
    <row r="11" spans="2:10" ht="15.75" x14ac:dyDescent="0.25">
      <c r="B11" s="62" t="s">
        <v>83</v>
      </c>
      <c r="C11" s="63">
        <f>SUM('Realizado 2016'!E54)</f>
        <v>258</v>
      </c>
      <c r="D11" s="63">
        <f>SUM('Realizado 2016'!K54)</f>
        <v>258</v>
      </c>
      <c r="E11" s="63">
        <f>SUM('Realizado 2016'!Q54)</f>
        <v>205</v>
      </c>
      <c r="G11" s="62" t="s">
        <v>83</v>
      </c>
      <c r="H11" s="63">
        <f>SUM('Previsão 2017'!D40)</f>
        <v>51</v>
      </c>
      <c r="I11" s="63">
        <f>SUM('Previsão 2017'!I40)</f>
        <v>4</v>
      </c>
      <c r="J11" s="63">
        <f>SUM('Previsão 2017'!N40)</f>
        <v>10</v>
      </c>
    </row>
    <row r="12" spans="2:10" ht="15.75" x14ac:dyDescent="0.25">
      <c r="B12" s="62" t="s">
        <v>10</v>
      </c>
      <c r="C12" s="63">
        <f>SUM('Realizado 2016'!G54)</f>
        <v>3100</v>
      </c>
      <c r="D12" s="63">
        <f>SUM('Realizado 2016'!M54)</f>
        <v>681</v>
      </c>
      <c r="E12" s="63">
        <f>SUM('Realizado 2016'!R54)</f>
        <v>238</v>
      </c>
      <c r="G12" s="62" t="s">
        <v>82</v>
      </c>
      <c r="H12" s="63">
        <f>SUM('Previsão 2017'!F40)</f>
        <v>3773</v>
      </c>
      <c r="I12" s="63">
        <f>SUM('Previsão 2017'!K40)</f>
        <v>882</v>
      </c>
      <c r="J12" s="63">
        <f>SUM('Previsão 2017'!O40)</f>
        <v>306</v>
      </c>
    </row>
    <row r="13" spans="2:10" ht="15.75" x14ac:dyDescent="0.25">
      <c r="B13" s="62" t="s">
        <v>11</v>
      </c>
      <c r="C13" s="63">
        <f>SUM('Realizado 2016'!H54)</f>
        <v>77602</v>
      </c>
      <c r="D13" s="63">
        <f>SUM('Realizado 2016'!N54)</f>
        <v>20003</v>
      </c>
      <c r="E13" s="63">
        <f>SUM('Realizado 2016'!S54)</f>
        <v>8082</v>
      </c>
      <c r="G13" s="62" t="s">
        <v>15</v>
      </c>
      <c r="H13" s="63">
        <f>SUM('Previsão 2017'!G40)</f>
        <v>94158</v>
      </c>
      <c r="I13" s="63">
        <f>SUM('Previsão 2017'!L40)</f>
        <v>26597</v>
      </c>
      <c r="J13" s="63">
        <f>SUM('Previsão 2017'!P40)</f>
        <v>11694</v>
      </c>
    </row>
    <row r="14" spans="2:10" ht="15.75" x14ac:dyDescent="0.25">
      <c r="B14" s="62" t="s">
        <v>43</v>
      </c>
      <c r="C14" s="65">
        <f>SUM('Realizado 2016'!I54)</f>
        <v>0.57866834733893568</v>
      </c>
      <c r="D14" s="65">
        <f>SUM('Realizado 2016'!O54)</f>
        <v>0.62325294117647057</v>
      </c>
      <c r="E14" s="65">
        <f>SUM('Realizado 2016'!T54)</f>
        <v>0.45683393665158373</v>
      </c>
    </row>
  </sheetData>
  <mergeCells count="10">
    <mergeCell ref="G6:G7"/>
    <mergeCell ref="H6:H7"/>
    <mergeCell ref="I6:I7"/>
    <mergeCell ref="J6:J7"/>
    <mergeCell ref="B1:E1"/>
    <mergeCell ref="B2:E2"/>
    <mergeCell ref="B4:E4"/>
    <mergeCell ref="G1:J1"/>
    <mergeCell ref="G2:J2"/>
    <mergeCell ref="G4:J4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C1:F14"/>
  <sheetViews>
    <sheetView showGridLines="0" workbookViewId="0">
      <selection activeCell="D5" sqref="D5"/>
    </sheetView>
  </sheetViews>
  <sheetFormatPr defaultRowHeight="15" x14ac:dyDescent="0.25"/>
  <cols>
    <col min="3" max="3" width="21.7109375" customWidth="1"/>
    <col min="4" max="4" width="12.42578125" bestFit="1" customWidth="1"/>
    <col min="5" max="5" width="13.140625" bestFit="1" customWidth="1"/>
    <col min="6" max="6" width="11.7109375" bestFit="1" customWidth="1"/>
  </cols>
  <sheetData>
    <row r="1" spans="3:6" ht="15.75" thickBot="1" x14ac:dyDescent="0.3"/>
    <row r="2" spans="3:6" ht="48" customHeight="1" thickBot="1" x14ac:dyDescent="0.3">
      <c r="C2" s="217" t="s">
        <v>103</v>
      </c>
      <c r="D2" s="218"/>
      <c r="E2" s="218"/>
      <c r="F2" s="219"/>
    </row>
    <row r="3" spans="3:6" ht="15.75" thickBot="1" x14ac:dyDescent="0.3"/>
    <row r="4" spans="3:6" ht="21.75" thickBot="1" x14ac:dyDescent="0.4">
      <c r="C4" s="77"/>
      <c r="D4" s="78" t="s">
        <v>68</v>
      </c>
      <c r="E4" s="78" t="s">
        <v>69</v>
      </c>
      <c r="F4" s="79" t="s">
        <v>70</v>
      </c>
    </row>
    <row r="5" spans="3:6" ht="21" x14ac:dyDescent="0.35">
      <c r="C5" s="95" t="s">
        <v>12</v>
      </c>
      <c r="D5" s="96">
        <v>28</v>
      </c>
      <c r="E5" s="97"/>
      <c r="F5" s="98"/>
    </row>
    <row r="6" spans="3:6" ht="21" x14ac:dyDescent="0.35">
      <c r="C6" s="54" t="s">
        <v>6</v>
      </c>
      <c r="D6" s="70">
        <v>2293</v>
      </c>
      <c r="E6" s="66"/>
      <c r="F6" s="67"/>
    </row>
    <row r="7" spans="3:6" ht="21" x14ac:dyDescent="0.35">
      <c r="C7" s="54" t="s">
        <v>5</v>
      </c>
      <c r="D7" s="70">
        <v>258</v>
      </c>
      <c r="E7" s="70">
        <v>258</v>
      </c>
      <c r="F7" s="71">
        <v>205</v>
      </c>
    </row>
    <row r="8" spans="3:6" ht="21" x14ac:dyDescent="0.35">
      <c r="C8" s="54" t="s">
        <v>8</v>
      </c>
      <c r="D8" s="70">
        <v>4551</v>
      </c>
      <c r="E8" s="66"/>
      <c r="F8" s="68"/>
    </row>
    <row r="9" spans="3:6" ht="21" x14ac:dyDescent="0.35">
      <c r="C9" s="54" t="s">
        <v>9</v>
      </c>
      <c r="D9" s="69"/>
      <c r="E9" s="70">
        <v>867</v>
      </c>
      <c r="F9" s="68"/>
    </row>
    <row r="10" spans="3:6" ht="21" x14ac:dyDescent="0.35">
      <c r="C10" s="54" t="s">
        <v>10</v>
      </c>
      <c r="D10" s="70">
        <v>3100</v>
      </c>
      <c r="E10" s="70">
        <v>681</v>
      </c>
      <c r="F10" s="71">
        <v>238</v>
      </c>
    </row>
    <row r="11" spans="3:6" ht="21" x14ac:dyDescent="0.35">
      <c r="C11" s="54" t="s">
        <v>15</v>
      </c>
      <c r="D11" s="70">
        <v>77602</v>
      </c>
      <c r="E11" s="70">
        <v>20003</v>
      </c>
      <c r="F11" s="71">
        <v>8082</v>
      </c>
    </row>
    <row r="12" spans="3:6" ht="21.75" thickBot="1" x14ac:dyDescent="0.4">
      <c r="C12" s="74" t="s">
        <v>84</v>
      </c>
      <c r="D12" s="75">
        <v>0.57866834733893568</v>
      </c>
      <c r="E12" s="75">
        <v>0.62325294117647057</v>
      </c>
      <c r="F12" s="99">
        <v>0.45683393665158373</v>
      </c>
    </row>
    <row r="13" spans="3:6" ht="21.75" thickBot="1" x14ac:dyDescent="0.4">
      <c r="C13" s="215" t="s">
        <v>93</v>
      </c>
      <c r="D13" s="216"/>
      <c r="E13" s="216"/>
      <c r="F13" s="76">
        <v>105687</v>
      </c>
    </row>
    <row r="14" spans="3:6" x14ac:dyDescent="0.25">
      <c r="D14" s="46"/>
      <c r="E14" s="46"/>
      <c r="F14" s="46"/>
    </row>
  </sheetData>
  <sheetProtection algorithmName="SHA-512" hashValue="HcBrKaT1aYd/gM/45wWCxElIOxwsI666Qs8frixTvmp2mqf2HmMYaXK+741StGDMxHhf+Q2G/ffX15UgWPtiKw==" saltValue="ZaS7XQtUkELhObG4QOaRsQ==" spinCount="100000" sheet="1" objects="1" scenarios="1"/>
  <mergeCells count="2">
    <mergeCell ref="C13:E13"/>
    <mergeCell ref="C2:F2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Realizado 2016</vt:lpstr>
      <vt:lpstr>acumulado 2016</vt:lpstr>
      <vt:lpstr>RESUMO 1 </vt:lpstr>
      <vt:lpstr>Previsão 2017</vt:lpstr>
      <vt:lpstr>Sugestão Resumo 1</vt:lpstr>
      <vt:lpstr>Sintético 2016</vt:lpstr>
      <vt:lpstr>'acumulado 2016'!Area_de_impressao</vt:lpstr>
      <vt:lpstr>'RESUMO 1 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Particular</dc:creator>
  <cp:lastModifiedBy>Pedro Miranda</cp:lastModifiedBy>
  <cp:lastPrinted>2017-02-06T19:36:01Z</cp:lastPrinted>
  <dcterms:created xsi:type="dcterms:W3CDTF">2009-04-03T19:14:11Z</dcterms:created>
  <dcterms:modified xsi:type="dcterms:W3CDTF">2017-03-23T15:01:27Z</dcterms:modified>
</cp:coreProperties>
</file>